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15 Disparity " sheetId="1" r:id="rId1"/>
    <sheet name="ATTACHMENT A Adj State Owes " sheetId="3" r:id="rId2"/>
    <sheet name="Attachment B Audited Local Adj." sheetId="2" r:id="rId3"/>
  </sheets>
  <definedNames>
    <definedName name="CB">'2015 Disparity '!#REF!</definedName>
    <definedName name="_xlnm.Print_Area" localSheetId="0">'2015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'2015 Disparity '!$R$58</definedName>
  </definedNames>
  <calcPr calcId="162913"/>
</workbook>
</file>

<file path=xl/calcChain.xml><?xml version="1.0" encoding="utf-8"?>
<calcChain xmlns="http://schemas.openxmlformats.org/spreadsheetml/2006/main">
  <c r="B63" i="1" l="1"/>
  <c r="B62" i="1"/>
  <c r="B64" i="1" l="1"/>
  <c r="B65" i="1" l="1"/>
  <c r="C58" i="3" l="1"/>
  <c r="D37" i="3" l="1"/>
  <c r="D40" i="3" l="1"/>
  <c r="D28" i="3" l="1"/>
  <c r="E28" i="3" s="1"/>
  <c r="D28" i="2" s="1"/>
  <c r="D12" i="3"/>
  <c r="E12" i="3" s="1"/>
  <c r="D12" i="2" s="1"/>
  <c r="D52" i="3"/>
  <c r="E52" i="3" s="1"/>
  <c r="D10" i="3"/>
  <c r="E10" i="3" s="1"/>
  <c r="D10" i="2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13" i="2" s="1"/>
  <c r="D8" i="3"/>
  <c r="E8" i="3" s="1"/>
  <c r="D8" i="2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B61" i="1" s="1"/>
  <c r="D54" i="3"/>
  <c r="E54" i="3" s="1"/>
  <c r="D7" i="3"/>
  <c r="E7" i="3" s="1"/>
  <c r="D7" i="2" s="1"/>
  <c r="D27" i="3"/>
  <c r="E27" i="3" s="1"/>
  <c r="D27" i="2" s="1"/>
  <c r="D47" i="3"/>
  <c r="E47" i="3" s="1"/>
  <c r="D35" i="3"/>
  <c r="E35" i="3" s="1"/>
  <c r="D35" i="2" s="1"/>
  <c r="D14" i="3"/>
  <c r="E14" i="3" s="1"/>
  <c r="D11" i="3"/>
  <c r="E11" i="3" s="1"/>
  <c r="D11" i="2" s="1"/>
  <c r="D50" i="3"/>
  <c r="E50" i="3" s="1"/>
  <c r="D39" i="3"/>
  <c r="E39" i="3" s="1"/>
  <c r="D39" i="2" s="1"/>
  <c r="D41" i="3"/>
  <c r="E41" i="3" s="1"/>
  <c r="D46" i="3"/>
  <c r="E46" i="3" s="1"/>
  <c r="D6" i="3"/>
  <c r="E6" i="3" s="1"/>
  <c r="D6" i="2" s="1"/>
  <c r="D22" i="3"/>
  <c r="E22" i="3" s="1"/>
  <c r="D22" i="2" s="1"/>
  <c r="D23" i="3"/>
  <c r="E23" i="3" s="1"/>
  <c r="D23" i="2" s="1"/>
  <c r="D25" i="3"/>
  <c r="E25" i="3" s="1"/>
  <c r="D25" i="2" s="1"/>
  <c r="D33" i="3"/>
  <c r="E33" i="3" s="1"/>
  <c r="D33" i="2" s="1"/>
  <c r="D21" i="3"/>
  <c r="E21" i="3" s="1"/>
  <c r="D21" i="2" s="1"/>
  <c r="D30" i="3"/>
  <c r="E30" i="3" s="1"/>
  <c r="D15" i="3"/>
  <c r="E15" i="3" s="1"/>
  <c r="D15" i="2" s="1"/>
  <c r="D36" i="3"/>
  <c r="E36" i="3" s="1"/>
  <c r="D36" i="2" s="1"/>
  <c r="D45" i="3"/>
  <c r="E45" i="3" s="1"/>
  <c r="D29" i="3"/>
  <c r="E29" i="3" s="1"/>
  <c r="D29" i="2" s="1"/>
  <c r="D24" i="3"/>
  <c r="E24" i="3" s="1"/>
  <c r="D24" i="2" s="1"/>
  <c r="D26" i="3"/>
  <c r="E26" i="3" s="1"/>
  <c r="D26" i="2" s="1"/>
  <c r="D19" i="3"/>
  <c r="E19" i="3" s="1"/>
  <c r="D19" i="2" s="1"/>
  <c r="D17" i="3"/>
  <c r="E17" i="3" s="1"/>
  <c r="D17" i="2" s="1"/>
  <c r="D42" i="3"/>
  <c r="E42" i="3" s="1"/>
  <c r="D42" i="2" s="1"/>
  <c r="E40" i="3"/>
  <c r="D40" i="2" s="1"/>
  <c r="D5" i="3"/>
  <c r="E5" i="3" s="1"/>
  <c r="D5" i="2" s="1"/>
  <c r="D9" i="3"/>
  <c r="E9" i="3" s="1"/>
  <c r="D9" i="2" s="1"/>
  <c r="D18" i="3"/>
  <c r="E18" i="3" s="1"/>
  <c r="D18" i="2" s="1"/>
  <c r="D38" i="3"/>
  <c r="E38" i="3" s="1"/>
  <c r="D38" i="2" s="1"/>
  <c r="E37" i="3"/>
  <c r="D32" i="3"/>
  <c r="E32" i="3" s="1"/>
  <c r="D4" i="3"/>
  <c r="E4" i="3" s="1"/>
  <c r="D43" i="3"/>
  <c r="E43" i="3" s="1"/>
  <c r="D43" i="2" s="1"/>
  <c r="D44" i="3"/>
  <c r="E44" i="3" s="1"/>
  <c r="D44" i="2" s="1"/>
  <c r="D16" i="3"/>
  <c r="E16" i="3" s="1"/>
  <c r="D16" i="2" s="1"/>
  <c r="D57" i="3"/>
  <c r="E57" i="3" s="1"/>
  <c r="B58" i="3"/>
  <c r="D50" i="2" l="1"/>
  <c r="D47" i="2"/>
  <c r="D55" i="2"/>
  <c r="D46" i="2"/>
  <c r="D56" i="2"/>
  <c r="D49" i="2"/>
  <c r="D53" i="2"/>
  <c r="D52" i="2"/>
  <c r="D37" i="2"/>
  <c r="D31" i="2"/>
  <c r="D32" i="2"/>
  <c r="D30" i="2"/>
  <c r="D41" i="2"/>
  <c r="D14" i="2"/>
  <c r="D34" i="2"/>
  <c r="D45" i="2"/>
  <c r="D54" i="2"/>
  <c r="D48" i="2"/>
  <c r="D51" i="2"/>
  <c r="D20" i="2"/>
  <c r="J58" i="1"/>
  <c r="E58" i="3"/>
  <c r="D4" i="2"/>
  <c r="D58" i="3"/>
  <c r="D57" i="2" l="1"/>
  <c r="N58" i="1" s="1"/>
  <c r="C58" i="2"/>
  <c r="D58" i="2" l="1"/>
  <c r="C58" i="1"/>
  <c r="D58" i="1" l="1"/>
  <c r="E58" i="1" l="1"/>
  <c r="R58" i="1" l="1"/>
</calcChain>
</file>

<file path=xl/sharedStrings.xml><?xml version="1.0" encoding="utf-8"?>
<sst xmlns="http://schemas.openxmlformats.org/spreadsheetml/2006/main" count="289" uniqueCount="129">
  <si>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</si>
  <si>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</si>
  <si>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</si>
  <si>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</si>
  <si>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</si>
  <si>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</si>
  <si>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</si>
  <si>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</si>
  <si>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</si>
  <si>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</si>
  <si>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</si>
  <si>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</si>
  <si>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</si>
  <si>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</si>
  <si>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</si>
  <si>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</si>
  <si>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</si>
  <si>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</si>
  <si>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</si>
  <si>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</si>
  <si>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</si>
  <si>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</si>
  <si>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</si>
  <si>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</si>
  <si>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</si>
  <si>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</si>
  <si>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</si>
  <si>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</si>
  <si>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</si>
  <si>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</si>
  <si>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</si>
  <si>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</si>
  <si>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</si>
  <si>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</si>
  <si>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</si>
  <si>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</si>
  <si>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</si>
  <si>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</si>
  <si>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</si>
  <si>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</si>
  <si>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</si>
  <si>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</si>
  <si>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</si>
  <si>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</si>
  <si>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</si>
  <si>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</si>
  <si>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</si>
  <si>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</si>
  <si>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</si>
  <si>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</si>
  <si>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</si>
  <si>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</si>
  <si>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</si>
  <si>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</si>
  <si>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</si>
  <si>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</si>
  <si>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</si>
  <si>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</si>
  <si>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</si>
  <si>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</si>
  <si>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</si>
  <si>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</si>
  <si>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</si>
  <si>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</si>
  <si>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</si>
  <si>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</si>
  <si>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</si>
  <si>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</si>
  <si>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</si>
  <si>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</si>
  <si>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</si>
  <si>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</si>
  <si>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</si>
  <si>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</si>
  <si>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</si>
  <si>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</si>
  <si>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</si>
  <si>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</si>
  <si>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</si>
  <si>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</si>
  <si>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</si>
  <si>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</si>
  <si>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</si>
  <si>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</si>
  <si>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</si>
  <si>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</si>
  <si>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</si>
  <si>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</si>
  <si>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</si>
  <si>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</si>
  <si>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</si>
  <si>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</si>
  <si>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</si>
  <si>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</si>
  <si>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</si>
  <si>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</si>
  <si>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</si>
  <si>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</si>
  <si>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</si>
  <si>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</si>
  <si>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</si>
  <si>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</si>
  <si>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</si>
  <si>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</si>
  <si>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</si>
  <si>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</si>
  <si>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</si>
  <si>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</si>
  <si>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</si>
  <si>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</si>
  <si>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</si>
  <si>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t>Z MT. EDGECUMBE</t>
  </si>
  <si>
    <t>between 5% &amp; 95%</t>
  </si>
  <si>
    <r>
      <t xml:space="preserve">ALASKA DEPARTMENT OF EDUCATION &amp; EARLY DEVELOPMENT
FY2015 DISPARITY TEST  Prepared 2/26/2016
</t>
    </r>
    <r>
      <rPr>
        <u/>
        <sz val="10"/>
        <rFont val="Arial"/>
        <family val="2"/>
      </rPr>
      <t>COMPILED FROM FISCAL YEAR 2015 AUDITS</t>
    </r>
  </si>
  <si>
    <t>ACTUAL FY2015 STATE FOUNDATION PAID</t>
  </si>
  <si>
    <t>FY2015 Other STATE REVENUE</t>
  </si>
  <si>
    <t>FY2015 CITY/BOROUGH APPROP.</t>
  </si>
  <si>
    <t>FY2015 EARNINGS ON INVESTMENTS</t>
  </si>
  <si>
    <t>FY2015 OTHER LOCAL REVENUE</t>
  </si>
  <si>
    <t>FY2015 IN-KIND SERVICES</t>
  </si>
  <si>
    <t>FY2015 OTHER REAA REVENUE</t>
  </si>
  <si>
    <t>FY2015 TUITION STUDENTS</t>
  </si>
  <si>
    <t>FY2015 TUITION DISTRICTS</t>
  </si>
  <si>
    <t>FY2015 OTHER FEDERAL FUNDS</t>
  </si>
  <si>
    <t>FY2015 OTHER REVENUE</t>
  </si>
  <si>
    <t>FY2015 FUND TRANSFERS IN</t>
  </si>
  <si>
    <t>FY2015 AUDITED TOTAL REVENUES</t>
  </si>
  <si>
    <r>
      <t xml:space="preserve">ALASKA DEPARTMENT OF EDUCATION &amp; EARLY DEVELOPMENT
FY2015 DISPARITY TEST - Page 1 Column C. Adjusted Based on Audits (State Owes)
</t>
    </r>
    <r>
      <rPr>
        <u/>
        <sz val="10"/>
        <rFont val="Arial"/>
        <family val="2"/>
      </rPr>
      <t>COMPILED FROM FISCAL YEAR 2015 AUDITS</t>
    </r>
  </si>
  <si>
    <r>
      <t xml:space="preserve">ALASKA DEPARTMENT OF EDUCATION &amp; EARLY DEVELOPMENT
FY2015 DISPARITY TEST - Page 2 Column N, Adjusted Deductible Impact Aid
</t>
    </r>
    <r>
      <rPr>
        <u/>
        <sz val="10"/>
        <rFont val="Arial"/>
        <family val="2"/>
      </rPr>
      <t>COMPILED FROM FISCAL YEAR 2015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</si>
</sst>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4" fontId="0" fillId="0" borderId="8" xfId="0" applyNumberFormat="1" applyFont="1" applyFill="1" applyBorder="1"/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4" activePane="bottomRight" state="frozen"/>
      <selection activeCell="U58" sqref="U58"/>
      <selection pane="topRight" activeCell="U58" sqref="U58"/>
      <selection pane="bottomLeft" activeCell="U58" sqref="U58"/>
      <selection pane="bottomRight" activeCell="B64" sqref="B64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7" t="s">
        <v>113</v>
      </c>
      <c r="B1" s="87"/>
      <c r="C1" s="87"/>
      <c r="D1" s="87"/>
      <c r="E1" s="87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114</v>
      </c>
      <c r="C3" s="67" t="s">
        <v>87</v>
      </c>
      <c r="D3" s="67" t="s">
        <v>115</v>
      </c>
      <c r="E3" s="67" t="s">
        <v>88</v>
      </c>
      <c r="F3" s="67" t="s">
        <v>116</v>
      </c>
      <c r="G3" s="67" t="s">
        <v>117</v>
      </c>
      <c r="H3" s="67" t="s">
        <v>118</v>
      </c>
      <c r="I3" s="67" t="s">
        <v>119</v>
      </c>
      <c r="J3" s="68" t="s">
        <v>89</v>
      </c>
      <c r="K3" s="68" t="s">
        <v>120</v>
      </c>
      <c r="L3" s="68" t="s">
        <v>121</v>
      </c>
      <c r="M3" s="68" t="s">
        <v>122</v>
      </c>
      <c r="N3" s="67" t="s">
        <v>90</v>
      </c>
      <c r="O3" s="67" t="s">
        <v>123</v>
      </c>
      <c r="P3" s="67" t="s">
        <v>124</v>
      </c>
      <c r="Q3" s="67" t="s">
        <v>125</v>
      </c>
      <c r="R3" s="67" t="s">
        <v>126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15838870</v>
      </c>
      <c r="C4" s="43">
        <v>0</v>
      </c>
      <c r="D4" s="43">
        <v>1138452</v>
      </c>
      <c r="E4" s="34">
        <v>16977322</v>
      </c>
      <c r="F4" s="54">
        <v>33375626</v>
      </c>
      <c r="G4" s="54">
        <v>1049</v>
      </c>
      <c r="H4" s="54">
        <v>203335</v>
      </c>
      <c r="I4" s="54">
        <v>2583150</v>
      </c>
      <c r="J4" s="43">
        <v>36163160</v>
      </c>
      <c r="K4" s="54">
        <v>0</v>
      </c>
      <c r="L4" s="54">
        <v>0</v>
      </c>
      <c r="M4" s="54">
        <v>96962</v>
      </c>
      <c r="N4" s="43">
        <v>1584576</v>
      </c>
      <c r="O4" s="54">
        <v>0</v>
      </c>
      <c r="P4" s="54">
        <v>2138461</v>
      </c>
      <c r="Q4" s="54">
        <v>0</v>
      </c>
      <c r="R4" s="34">
        <v>56960481</v>
      </c>
      <c r="S4" s="55">
        <v>5274.64</v>
      </c>
      <c r="T4" s="37">
        <v>10799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29</v>
      </c>
      <c r="B5" s="38">
        <v>4481316</v>
      </c>
      <c r="C5" s="43">
        <v>0</v>
      </c>
      <c r="D5" s="43">
        <v>234576</v>
      </c>
      <c r="E5" s="34">
        <v>4715892</v>
      </c>
      <c r="F5" s="54">
        <v>8865404</v>
      </c>
      <c r="G5" s="54">
        <v>6962</v>
      </c>
      <c r="H5" s="54">
        <v>15264</v>
      </c>
      <c r="I5" s="54">
        <v>0</v>
      </c>
      <c r="J5" s="43">
        <v>8887630</v>
      </c>
      <c r="K5" s="54">
        <v>0</v>
      </c>
      <c r="L5" s="54">
        <v>0</v>
      </c>
      <c r="M5" s="54">
        <v>0</v>
      </c>
      <c r="N5" s="43">
        <v>703</v>
      </c>
      <c r="O5" s="54">
        <v>0</v>
      </c>
      <c r="P5" s="54">
        <v>83090</v>
      </c>
      <c r="Q5" s="54">
        <v>0</v>
      </c>
      <c r="R5" s="34">
        <v>13687315</v>
      </c>
      <c r="S5" s="56">
        <v>1352.69</v>
      </c>
      <c r="T5" s="37">
        <v>10119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26</v>
      </c>
      <c r="B6" s="38">
        <v>673077</v>
      </c>
      <c r="C6" s="43">
        <v>0</v>
      </c>
      <c r="D6" s="43">
        <v>35308</v>
      </c>
      <c r="E6" s="34">
        <v>708385</v>
      </c>
      <c r="F6" s="54">
        <v>1188558</v>
      </c>
      <c r="G6" s="54">
        <v>0</v>
      </c>
      <c r="H6" s="54">
        <v>1585</v>
      </c>
      <c r="I6" s="54">
        <v>0</v>
      </c>
      <c r="J6" s="43">
        <v>1190143</v>
      </c>
      <c r="K6" s="54">
        <v>0</v>
      </c>
      <c r="L6" s="54">
        <v>0</v>
      </c>
      <c r="M6" s="54">
        <v>0</v>
      </c>
      <c r="N6" s="43">
        <v>0</v>
      </c>
      <c r="O6" s="54">
        <v>0</v>
      </c>
      <c r="P6" s="54">
        <v>26656</v>
      </c>
      <c r="Q6" s="54">
        <v>0</v>
      </c>
      <c r="R6" s="34">
        <v>1925184</v>
      </c>
      <c r="S6" s="56">
        <v>205.01</v>
      </c>
      <c r="T6" s="37">
        <v>9391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2</v>
      </c>
      <c r="B7" s="38">
        <v>1539511</v>
      </c>
      <c r="C7" s="43">
        <v>843</v>
      </c>
      <c r="D7" s="43">
        <v>154659</v>
      </c>
      <c r="E7" s="34">
        <v>1695013</v>
      </c>
      <c r="F7" s="54">
        <v>1227797</v>
      </c>
      <c r="G7" s="54">
        <v>94</v>
      </c>
      <c r="H7" s="54">
        <v>34743</v>
      </c>
      <c r="I7" s="54">
        <v>181319</v>
      </c>
      <c r="J7" s="43">
        <v>1443953</v>
      </c>
      <c r="K7" s="54">
        <v>0</v>
      </c>
      <c r="L7" s="54">
        <v>0</v>
      </c>
      <c r="M7" s="54">
        <v>0</v>
      </c>
      <c r="N7" s="43">
        <v>55689</v>
      </c>
      <c r="O7" s="54">
        <v>0</v>
      </c>
      <c r="P7" s="54">
        <v>200391</v>
      </c>
      <c r="Q7" s="54">
        <v>0</v>
      </c>
      <c r="R7" s="34">
        <v>3395046</v>
      </c>
      <c r="S7" s="56">
        <v>414.96</v>
      </c>
      <c r="T7" s="37">
        <v>8182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31</v>
      </c>
      <c r="B8" s="38">
        <v>1309710</v>
      </c>
      <c r="C8" s="43">
        <v>460</v>
      </c>
      <c r="D8" s="43">
        <v>45593</v>
      </c>
      <c r="E8" s="34">
        <v>1355763</v>
      </c>
      <c r="F8" s="54">
        <v>422000</v>
      </c>
      <c r="G8" s="54">
        <v>823</v>
      </c>
      <c r="H8" s="54">
        <v>78956</v>
      </c>
      <c r="I8" s="54">
        <v>45000</v>
      </c>
      <c r="J8" s="43">
        <v>546779</v>
      </c>
      <c r="K8" s="54">
        <v>0</v>
      </c>
      <c r="L8" s="54">
        <v>0</v>
      </c>
      <c r="M8" s="54">
        <v>0</v>
      </c>
      <c r="N8" s="43">
        <v>44968</v>
      </c>
      <c r="O8" s="54">
        <v>1440</v>
      </c>
      <c r="P8" s="54">
        <v>180886</v>
      </c>
      <c r="Q8" s="54">
        <v>0</v>
      </c>
      <c r="R8" s="34">
        <v>2129836</v>
      </c>
      <c r="S8" s="56">
        <v>265.64999999999998</v>
      </c>
      <c r="T8" s="37">
        <v>8017</v>
      </c>
      <c r="U8" s="84" t="s">
        <v>108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16</v>
      </c>
      <c r="B9" s="38">
        <v>26717118</v>
      </c>
      <c r="C9" s="43">
        <v>0</v>
      </c>
      <c r="D9" s="43">
        <v>1793397</v>
      </c>
      <c r="E9" s="34">
        <v>28510515</v>
      </c>
      <c r="F9" s="54">
        <v>10174298</v>
      </c>
      <c r="G9" s="54">
        <v>0</v>
      </c>
      <c r="H9" s="54">
        <v>120265</v>
      </c>
      <c r="I9" s="54">
        <v>731302</v>
      </c>
      <c r="J9" s="43">
        <v>11025865</v>
      </c>
      <c r="K9" s="54">
        <v>0</v>
      </c>
      <c r="L9" s="54">
        <v>0</v>
      </c>
      <c r="M9" s="54">
        <v>0</v>
      </c>
      <c r="N9" s="43">
        <v>567374</v>
      </c>
      <c r="O9" s="54">
        <v>8079</v>
      </c>
      <c r="P9" s="54">
        <v>2678395</v>
      </c>
      <c r="Q9" s="54">
        <v>0</v>
      </c>
      <c r="R9" s="34">
        <v>42790228</v>
      </c>
      <c r="S9" s="56">
        <v>5354.21</v>
      </c>
      <c r="T9" s="37">
        <v>7992</v>
      </c>
      <c r="U9" s="42" t="s">
        <v>54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30</v>
      </c>
      <c r="B10" s="38">
        <v>3453664</v>
      </c>
      <c r="C10" s="43">
        <v>106</v>
      </c>
      <c r="D10" s="43">
        <v>116734</v>
      </c>
      <c r="E10" s="34">
        <v>3570504</v>
      </c>
      <c r="F10" s="54">
        <v>667800</v>
      </c>
      <c r="G10" s="54">
        <v>210</v>
      </c>
      <c r="H10" s="54">
        <v>38508</v>
      </c>
      <c r="I10" s="54">
        <v>0</v>
      </c>
      <c r="J10" s="43">
        <v>706518</v>
      </c>
      <c r="K10" s="54">
        <v>0</v>
      </c>
      <c r="L10" s="54">
        <v>0</v>
      </c>
      <c r="M10" s="54">
        <v>0</v>
      </c>
      <c r="N10" s="43">
        <v>2341</v>
      </c>
      <c r="O10" s="54">
        <v>848488</v>
      </c>
      <c r="P10" s="54">
        <v>87200</v>
      </c>
      <c r="Q10" s="54">
        <v>0</v>
      </c>
      <c r="R10" s="34">
        <v>5215051</v>
      </c>
      <c r="S10" s="56">
        <v>683.97</v>
      </c>
      <c r="T10" s="37">
        <v>7625</v>
      </c>
      <c r="U10" s="84" t="s">
        <v>112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46</v>
      </c>
      <c r="B11" s="38">
        <v>5613010</v>
      </c>
      <c r="C11" s="43">
        <v>0</v>
      </c>
      <c r="D11" s="43">
        <v>454516</v>
      </c>
      <c r="E11" s="34">
        <v>6067526</v>
      </c>
      <c r="F11" s="54">
        <v>0</v>
      </c>
      <c r="G11" s="54">
        <v>0</v>
      </c>
      <c r="H11" s="54">
        <v>0</v>
      </c>
      <c r="I11" s="54">
        <v>0</v>
      </c>
      <c r="J11" s="43">
        <v>0</v>
      </c>
      <c r="K11" s="54">
        <v>196874</v>
      </c>
      <c r="L11" s="54">
        <v>0</v>
      </c>
      <c r="M11" s="54">
        <v>0</v>
      </c>
      <c r="N11" s="43">
        <v>27</v>
      </c>
      <c r="O11" s="54">
        <v>389405</v>
      </c>
      <c r="P11" s="54">
        <v>635546</v>
      </c>
      <c r="Q11" s="54">
        <v>0</v>
      </c>
      <c r="R11" s="34">
        <v>7289378</v>
      </c>
      <c r="S11" s="56">
        <v>960.15</v>
      </c>
      <c r="T11" s="37">
        <v>7592</v>
      </c>
      <c r="U11" s="84" t="s">
        <v>112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77</v>
      </c>
      <c r="B12" s="38">
        <v>458369</v>
      </c>
      <c r="C12" s="43">
        <v>0</v>
      </c>
      <c r="D12" s="43">
        <v>12178</v>
      </c>
      <c r="E12" s="34">
        <v>470547</v>
      </c>
      <c r="F12" s="54">
        <v>39553</v>
      </c>
      <c r="G12" s="54">
        <v>77</v>
      </c>
      <c r="H12" s="54">
        <v>456</v>
      </c>
      <c r="I12" s="54">
        <v>0</v>
      </c>
      <c r="J12" s="43">
        <v>40086</v>
      </c>
      <c r="K12" s="54">
        <v>0</v>
      </c>
      <c r="L12" s="54">
        <v>0</v>
      </c>
      <c r="M12" s="54">
        <v>0</v>
      </c>
      <c r="N12" s="43">
        <v>0</v>
      </c>
      <c r="O12" s="54">
        <v>0</v>
      </c>
      <c r="P12" s="54">
        <v>30002</v>
      </c>
      <c r="Q12" s="54">
        <v>0</v>
      </c>
      <c r="R12" s="34">
        <v>540635</v>
      </c>
      <c r="S12" s="56">
        <v>71.239999999999995</v>
      </c>
      <c r="T12" s="37">
        <v>7589</v>
      </c>
      <c r="U12" s="84" t="s">
        <v>112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43</v>
      </c>
      <c r="B13" s="38">
        <v>59252233</v>
      </c>
      <c r="C13" s="43">
        <v>0</v>
      </c>
      <c r="D13" s="43">
        <v>2268874</v>
      </c>
      <c r="E13" s="34">
        <v>61521107</v>
      </c>
      <c r="F13" s="54">
        <v>0</v>
      </c>
      <c r="G13" s="54">
        <v>0</v>
      </c>
      <c r="H13" s="54">
        <v>0</v>
      </c>
      <c r="I13" s="54">
        <v>0</v>
      </c>
      <c r="J13" s="43">
        <v>0</v>
      </c>
      <c r="K13" s="54">
        <v>316365</v>
      </c>
      <c r="L13" s="54">
        <v>0</v>
      </c>
      <c r="M13" s="54">
        <v>0</v>
      </c>
      <c r="N13" s="43">
        <v>18098999</v>
      </c>
      <c r="O13" s="54">
        <v>0</v>
      </c>
      <c r="P13" s="54">
        <v>19585750</v>
      </c>
      <c r="Q13" s="54">
        <v>0</v>
      </c>
      <c r="R13" s="34">
        <v>99522221</v>
      </c>
      <c r="S13" s="56">
        <v>13231.48</v>
      </c>
      <c r="T13" s="37">
        <v>7522</v>
      </c>
      <c r="U13" s="84" t="s">
        <v>112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22</v>
      </c>
      <c r="B14" s="38">
        <v>36187204</v>
      </c>
      <c r="C14" s="43">
        <v>52308</v>
      </c>
      <c r="D14" s="43">
        <v>1638959</v>
      </c>
      <c r="E14" s="34">
        <v>37878471</v>
      </c>
      <c r="F14" s="54">
        <v>4099001</v>
      </c>
      <c r="G14" s="54">
        <v>0</v>
      </c>
      <c r="H14" s="54">
        <v>3456341</v>
      </c>
      <c r="I14" s="54">
        <v>0</v>
      </c>
      <c r="J14" s="43">
        <v>7555342</v>
      </c>
      <c r="K14" s="54">
        <v>0</v>
      </c>
      <c r="L14" s="54">
        <v>0</v>
      </c>
      <c r="M14" s="54">
        <v>0</v>
      </c>
      <c r="N14" s="43">
        <v>1484532</v>
      </c>
      <c r="O14" s="54">
        <v>0</v>
      </c>
      <c r="P14" s="54">
        <v>4017144</v>
      </c>
      <c r="Q14" s="54">
        <v>0</v>
      </c>
      <c r="R14" s="34">
        <v>50935489</v>
      </c>
      <c r="S14" s="56">
        <v>6790.46</v>
      </c>
      <c r="T14" s="37">
        <v>7501</v>
      </c>
      <c r="U14" s="84" t="s">
        <v>112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1</v>
      </c>
      <c r="B15" s="38">
        <v>327751771</v>
      </c>
      <c r="C15" s="43">
        <v>0</v>
      </c>
      <c r="D15" s="43">
        <v>13069362</v>
      </c>
      <c r="E15" s="34">
        <v>340821133</v>
      </c>
      <c r="F15" s="54">
        <v>200213000</v>
      </c>
      <c r="G15" s="54">
        <v>442549</v>
      </c>
      <c r="H15" s="54">
        <v>2851423</v>
      </c>
      <c r="I15" s="54">
        <v>0</v>
      </c>
      <c r="J15" s="43">
        <v>203506972</v>
      </c>
      <c r="K15" s="54">
        <v>0</v>
      </c>
      <c r="L15" s="54">
        <v>0</v>
      </c>
      <c r="M15" s="54">
        <v>0</v>
      </c>
      <c r="N15" s="43">
        <v>8340087</v>
      </c>
      <c r="O15" s="54">
        <v>489462</v>
      </c>
      <c r="P15" s="54">
        <v>1924496</v>
      </c>
      <c r="Q15" s="54">
        <v>0</v>
      </c>
      <c r="R15" s="34">
        <v>555082150</v>
      </c>
      <c r="S15" s="56">
        <v>74182.399999999994</v>
      </c>
      <c r="T15" s="37">
        <v>7483</v>
      </c>
      <c r="U15" s="84" t="s">
        <v>112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28</v>
      </c>
      <c r="B16" s="38">
        <v>4415217</v>
      </c>
      <c r="C16" s="43">
        <v>63</v>
      </c>
      <c r="D16" s="43">
        <v>219974</v>
      </c>
      <c r="E16" s="34">
        <v>4635254</v>
      </c>
      <c r="F16" s="54">
        <v>2843983</v>
      </c>
      <c r="G16" s="54">
        <v>752</v>
      </c>
      <c r="H16" s="54">
        <v>46579</v>
      </c>
      <c r="I16" s="54">
        <v>0</v>
      </c>
      <c r="J16" s="43">
        <v>2891314</v>
      </c>
      <c r="K16" s="54">
        <v>0</v>
      </c>
      <c r="L16" s="54">
        <v>0</v>
      </c>
      <c r="M16" s="54">
        <v>0</v>
      </c>
      <c r="N16" s="43">
        <v>8797</v>
      </c>
      <c r="O16" s="54">
        <v>0</v>
      </c>
      <c r="P16" s="54">
        <v>27810</v>
      </c>
      <c r="Q16" s="54">
        <v>0</v>
      </c>
      <c r="R16" s="34">
        <v>7563175</v>
      </c>
      <c r="S16" s="56">
        <v>1011.81</v>
      </c>
      <c r="T16" s="37">
        <v>7475</v>
      </c>
      <c r="U16" s="84" t="s">
        <v>112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12</v>
      </c>
      <c r="B17" s="38">
        <v>38144252</v>
      </c>
      <c r="C17" s="43">
        <v>0</v>
      </c>
      <c r="D17" s="43">
        <v>1503186</v>
      </c>
      <c r="E17" s="34">
        <v>39647438</v>
      </c>
      <c r="F17" s="54">
        <v>25026900</v>
      </c>
      <c r="G17" s="54">
        <v>0</v>
      </c>
      <c r="H17" s="54">
        <v>152043</v>
      </c>
      <c r="I17" s="54">
        <v>0</v>
      </c>
      <c r="J17" s="43">
        <v>25178943</v>
      </c>
      <c r="K17" s="54">
        <v>0</v>
      </c>
      <c r="L17" s="54">
        <v>0</v>
      </c>
      <c r="M17" s="54">
        <v>0</v>
      </c>
      <c r="N17" s="43">
        <v>0</v>
      </c>
      <c r="O17" s="54">
        <v>180048</v>
      </c>
      <c r="P17" s="54">
        <v>208197</v>
      </c>
      <c r="Q17" s="54">
        <v>0</v>
      </c>
      <c r="R17" s="34">
        <v>65214626</v>
      </c>
      <c r="S17" s="56">
        <v>8742.57</v>
      </c>
      <c r="T17" s="37">
        <v>7459</v>
      </c>
      <c r="U17" s="84" t="s">
        <v>112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10</v>
      </c>
      <c r="B18" s="38">
        <v>2336980</v>
      </c>
      <c r="C18" s="43">
        <v>15479</v>
      </c>
      <c r="D18" s="43">
        <v>75502</v>
      </c>
      <c r="E18" s="34">
        <v>2427961</v>
      </c>
      <c r="F18" s="54">
        <v>628654</v>
      </c>
      <c r="G18" s="54">
        <v>1519</v>
      </c>
      <c r="H18" s="54">
        <v>138856</v>
      </c>
      <c r="I18" s="54">
        <v>0</v>
      </c>
      <c r="J18" s="43">
        <v>769029</v>
      </c>
      <c r="K18" s="54">
        <v>0</v>
      </c>
      <c r="L18" s="54">
        <v>0</v>
      </c>
      <c r="M18" s="54">
        <v>0</v>
      </c>
      <c r="N18" s="43">
        <v>39061</v>
      </c>
      <c r="O18" s="54">
        <v>0</v>
      </c>
      <c r="P18" s="54">
        <v>49606</v>
      </c>
      <c r="Q18" s="54">
        <v>0</v>
      </c>
      <c r="R18" s="34">
        <v>3285657</v>
      </c>
      <c r="S18" s="56">
        <v>442.38</v>
      </c>
      <c r="T18" s="37">
        <v>7427</v>
      </c>
      <c r="U18" s="84" t="s">
        <v>112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3</v>
      </c>
      <c r="B19" s="38">
        <v>3715709</v>
      </c>
      <c r="C19" s="43">
        <v>0</v>
      </c>
      <c r="D19" s="43">
        <v>132382</v>
      </c>
      <c r="E19" s="34">
        <v>3848091</v>
      </c>
      <c r="F19" s="54">
        <v>1653583</v>
      </c>
      <c r="G19" s="54">
        <v>144</v>
      </c>
      <c r="H19" s="54">
        <v>14050</v>
      </c>
      <c r="I19" s="54">
        <v>93875</v>
      </c>
      <c r="J19" s="43">
        <v>1761652</v>
      </c>
      <c r="K19" s="54">
        <v>0</v>
      </c>
      <c r="L19" s="54">
        <v>0</v>
      </c>
      <c r="M19" s="54">
        <v>2100</v>
      </c>
      <c r="N19" s="43">
        <v>9769</v>
      </c>
      <c r="O19" s="54">
        <v>0</v>
      </c>
      <c r="P19" s="54">
        <v>106472</v>
      </c>
      <c r="Q19" s="54">
        <v>0</v>
      </c>
      <c r="R19" s="34">
        <v>5728084</v>
      </c>
      <c r="S19" s="57">
        <v>775.65</v>
      </c>
      <c r="T19" s="37">
        <v>7385</v>
      </c>
      <c r="U19" s="84" t="s">
        <v>112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48</v>
      </c>
      <c r="B20" s="38">
        <v>6715685</v>
      </c>
      <c r="C20" s="43">
        <v>0</v>
      </c>
      <c r="D20" s="43">
        <v>223632</v>
      </c>
      <c r="E20" s="34">
        <v>6939317</v>
      </c>
      <c r="F20" s="54">
        <v>0</v>
      </c>
      <c r="G20" s="54">
        <v>0</v>
      </c>
      <c r="H20" s="54">
        <v>0</v>
      </c>
      <c r="I20" s="54">
        <v>0</v>
      </c>
      <c r="J20" s="43">
        <v>0</v>
      </c>
      <c r="K20" s="54">
        <v>37184</v>
      </c>
      <c r="L20" s="54">
        <v>0</v>
      </c>
      <c r="M20" s="54">
        <v>0</v>
      </c>
      <c r="N20" s="43">
        <v>839510</v>
      </c>
      <c r="O20" s="54">
        <v>0</v>
      </c>
      <c r="P20" s="54">
        <v>1704929</v>
      </c>
      <c r="Q20" s="54">
        <v>0</v>
      </c>
      <c r="R20" s="34">
        <v>9520940</v>
      </c>
      <c r="S20" s="56">
        <v>1292.3699999999999</v>
      </c>
      <c r="T20" s="37">
        <v>7367</v>
      </c>
      <c r="U20" s="84" t="s">
        <v>112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5</v>
      </c>
      <c r="B21" s="34">
        <v>6861429</v>
      </c>
      <c r="C21" s="43">
        <v>0</v>
      </c>
      <c r="D21" s="43">
        <v>219606</v>
      </c>
      <c r="E21" s="34">
        <v>7081035</v>
      </c>
      <c r="F21" s="54">
        <v>2208800</v>
      </c>
      <c r="G21" s="54">
        <v>0</v>
      </c>
      <c r="H21" s="54">
        <v>9198</v>
      </c>
      <c r="I21" s="54">
        <v>0</v>
      </c>
      <c r="J21" s="43">
        <v>2217998</v>
      </c>
      <c r="K21" s="54">
        <v>0</v>
      </c>
      <c r="L21" s="54">
        <v>0</v>
      </c>
      <c r="M21" s="54">
        <v>2635</v>
      </c>
      <c r="N21" s="43">
        <v>444</v>
      </c>
      <c r="O21" s="54">
        <v>0</v>
      </c>
      <c r="P21" s="54">
        <v>84578</v>
      </c>
      <c r="Q21" s="54">
        <v>0</v>
      </c>
      <c r="R21" s="34">
        <v>9386690</v>
      </c>
      <c r="S21" s="56">
        <v>1286.71</v>
      </c>
      <c r="T21" s="37">
        <v>7295</v>
      </c>
      <c r="U21" s="84" t="s">
        <v>112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51</v>
      </c>
      <c r="B22" s="38">
        <v>79442024</v>
      </c>
      <c r="C22" s="43">
        <v>0</v>
      </c>
      <c r="D22" s="43">
        <v>3008638</v>
      </c>
      <c r="E22" s="34">
        <v>82450662</v>
      </c>
      <c r="F22" s="54">
        <v>34330654</v>
      </c>
      <c r="G22" s="54">
        <v>326758</v>
      </c>
      <c r="H22" s="54">
        <v>399614</v>
      </c>
      <c r="I22" s="54">
        <v>9682871</v>
      </c>
      <c r="J22" s="43">
        <v>44739897</v>
      </c>
      <c r="K22" s="54">
        <v>0</v>
      </c>
      <c r="L22" s="54">
        <v>0</v>
      </c>
      <c r="M22" s="54">
        <v>0</v>
      </c>
      <c r="N22" s="43">
        <v>0</v>
      </c>
      <c r="O22" s="54">
        <v>211375</v>
      </c>
      <c r="P22" s="54">
        <v>287658</v>
      </c>
      <c r="Q22" s="54">
        <v>0</v>
      </c>
      <c r="R22" s="34">
        <v>127689592</v>
      </c>
      <c r="S22" s="57">
        <v>17628.16</v>
      </c>
      <c r="T22" s="37">
        <v>7244</v>
      </c>
      <c r="U22" s="84" t="s">
        <v>112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6</v>
      </c>
      <c r="B23" s="38">
        <v>6692946</v>
      </c>
      <c r="C23" s="43">
        <v>712</v>
      </c>
      <c r="D23" s="43">
        <v>362251</v>
      </c>
      <c r="E23" s="34">
        <v>7055909</v>
      </c>
      <c r="F23" s="54">
        <v>1300000</v>
      </c>
      <c r="G23" s="54">
        <v>0</v>
      </c>
      <c r="H23" s="54">
        <v>46615</v>
      </c>
      <c r="I23" s="54">
        <v>0</v>
      </c>
      <c r="J23" s="43">
        <v>1346615</v>
      </c>
      <c r="K23" s="54">
        <v>0</v>
      </c>
      <c r="L23" s="54">
        <v>0</v>
      </c>
      <c r="M23" s="54">
        <v>0</v>
      </c>
      <c r="N23" s="43">
        <v>33930</v>
      </c>
      <c r="O23" s="54">
        <v>0</v>
      </c>
      <c r="P23" s="54">
        <v>513547</v>
      </c>
      <c r="Q23" s="54">
        <v>0</v>
      </c>
      <c r="R23" s="34">
        <v>8950001</v>
      </c>
      <c r="S23" s="57">
        <v>1244.19</v>
      </c>
      <c r="T23" s="37">
        <v>7193</v>
      </c>
      <c r="U23" s="84" t="s">
        <v>112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37</v>
      </c>
      <c r="B24" s="38">
        <v>2635674</v>
      </c>
      <c r="C24" s="43">
        <v>0</v>
      </c>
      <c r="D24" s="43">
        <v>252407</v>
      </c>
      <c r="E24" s="34">
        <v>2888081</v>
      </c>
      <c r="F24" s="54">
        <v>0</v>
      </c>
      <c r="G24" s="54">
        <v>0</v>
      </c>
      <c r="H24" s="54">
        <v>0</v>
      </c>
      <c r="I24" s="54">
        <v>0</v>
      </c>
      <c r="J24" s="43">
        <v>0</v>
      </c>
      <c r="K24" s="54">
        <v>14803</v>
      </c>
      <c r="L24" s="54">
        <v>0</v>
      </c>
      <c r="M24" s="54">
        <v>0</v>
      </c>
      <c r="N24" s="43">
        <v>29927</v>
      </c>
      <c r="O24" s="54">
        <v>133299</v>
      </c>
      <c r="P24" s="54">
        <v>185133</v>
      </c>
      <c r="Q24" s="54">
        <v>0</v>
      </c>
      <c r="R24" s="34">
        <v>3251243</v>
      </c>
      <c r="S24" s="57">
        <v>455.97</v>
      </c>
      <c r="T24" s="37">
        <v>7130</v>
      </c>
      <c r="U24" s="84" t="s">
        <v>112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17</v>
      </c>
      <c r="B25" s="34">
        <v>8751192</v>
      </c>
      <c r="C25" s="43">
        <v>52982</v>
      </c>
      <c r="D25" s="43">
        <v>604452</v>
      </c>
      <c r="E25" s="34">
        <v>9408626</v>
      </c>
      <c r="F25" s="54">
        <v>722424</v>
      </c>
      <c r="G25" s="54">
        <v>27119</v>
      </c>
      <c r="H25" s="54">
        <v>439500</v>
      </c>
      <c r="I25" s="54">
        <v>0</v>
      </c>
      <c r="J25" s="43">
        <v>1189043</v>
      </c>
      <c r="K25" s="54">
        <v>0</v>
      </c>
      <c r="L25" s="54">
        <v>0</v>
      </c>
      <c r="M25" s="54">
        <v>0</v>
      </c>
      <c r="N25" s="43">
        <v>393345</v>
      </c>
      <c r="O25" s="54">
        <v>0</v>
      </c>
      <c r="P25" s="54">
        <v>684690</v>
      </c>
      <c r="Q25" s="54">
        <v>0</v>
      </c>
      <c r="R25" s="34">
        <v>11675704</v>
      </c>
      <c r="S25" s="56">
        <v>1638.09</v>
      </c>
      <c r="T25" s="37">
        <v>7128</v>
      </c>
      <c r="U25" s="84" t="s">
        <v>112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20</v>
      </c>
      <c r="B26" s="38">
        <v>8474952</v>
      </c>
      <c r="C26" s="43">
        <v>2401</v>
      </c>
      <c r="D26" s="43">
        <v>277620</v>
      </c>
      <c r="E26" s="34">
        <v>8754973</v>
      </c>
      <c r="F26" s="54">
        <v>2042880</v>
      </c>
      <c r="G26" s="54">
        <v>0</v>
      </c>
      <c r="H26" s="54">
        <v>426085</v>
      </c>
      <c r="I26" s="54">
        <v>0</v>
      </c>
      <c r="J26" s="43">
        <v>2468965</v>
      </c>
      <c r="K26" s="54">
        <v>0</v>
      </c>
      <c r="L26" s="54">
        <v>0</v>
      </c>
      <c r="M26" s="54">
        <v>0</v>
      </c>
      <c r="N26" s="43">
        <v>27819</v>
      </c>
      <c r="O26" s="54">
        <v>0</v>
      </c>
      <c r="P26" s="54">
        <v>337637</v>
      </c>
      <c r="Q26" s="54">
        <v>0</v>
      </c>
      <c r="R26" s="34">
        <v>11589394</v>
      </c>
      <c r="S26" s="57">
        <v>1626.62</v>
      </c>
      <c r="T26" s="37">
        <v>7125</v>
      </c>
      <c r="U26" s="84" t="s">
        <v>112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27</v>
      </c>
      <c r="B27" s="38">
        <v>959901</v>
      </c>
      <c r="C27" s="43">
        <v>37301</v>
      </c>
      <c r="D27" s="43">
        <v>48714</v>
      </c>
      <c r="E27" s="34">
        <v>1045916</v>
      </c>
      <c r="F27" s="54">
        <v>35382</v>
      </c>
      <c r="G27" s="54">
        <v>404</v>
      </c>
      <c r="H27" s="54">
        <v>2363</v>
      </c>
      <c r="I27" s="54">
        <v>0</v>
      </c>
      <c r="J27" s="43">
        <v>38149</v>
      </c>
      <c r="K27" s="54">
        <v>0</v>
      </c>
      <c r="L27" s="54">
        <v>0</v>
      </c>
      <c r="M27" s="54">
        <v>0</v>
      </c>
      <c r="N27" s="43">
        <v>95586</v>
      </c>
      <c r="O27" s="54">
        <v>0</v>
      </c>
      <c r="P27" s="54">
        <v>168018</v>
      </c>
      <c r="Q27" s="54">
        <v>0</v>
      </c>
      <c r="R27" s="34">
        <v>1347669</v>
      </c>
      <c r="S27" s="56">
        <v>191.15</v>
      </c>
      <c r="T27" s="37">
        <v>7050</v>
      </c>
      <c r="U27" s="84" t="s">
        <v>112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24</v>
      </c>
      <c r="B28" s="38">
        <v>5963258</v>
      </c>
      <c r="C28" s="43">
        <v>0</v>
      </c>
      <c r="D28" s="43">
        <v>212036</v>
      </c>
      <c r="E28" s="34">
        <v>6175294</v>
      </c>
      <c r="F28" s="54">
        <v>1800000</v>
      </c>
      <c r="G28" s="54">
        <v>773</v>
      </c>
      <c r="H28" s="54">
        <v>131383</v>
      </c>
      <c r="I28" s="54">
        <v>0</v>
      </c>
      <c r="J28" s="43">
        <v>1932156</v>
      </c>
      <c r="K28" s="54">
        <v>0</v>
      </c>
      <c r="L28" s="54">
        <v>0</v>
      </c>
      <c r="M28" s="54">
        <v>0</v>
      </c>
      <c r="N28" s="43">
        <v>0</v>
      </c>
      <c r="O28" s="54">
        <v>0</v>
      </c>
      <c r="P28" s="54">
        <v>93147</v>
      </c>
      <c r="Q28" s="54">
        <v>0</v>
      </c>
      <c r="R28" s="34">
        <v>8200597</v>
      </c>
      <c r="S28" s="56">
        <v>1166.28</v>
      </c>
      <c r="T28" s="37">
        <v>7031</v>
      </c>
      <c r="U28" s="84" t="s">
        <v>112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47</v>
      </c>
      <c r="B29" s="38">
        <v>8989813</v>
      </c>
      <c r="C29" s="43">
        <v>0</v>
      </c>
      <c r="D29" s="43">
        <v>912906</v>
      </c>
      <c r="E29" s="34">
        <v>9902719</v>
      </c>
      <c r="F29" s="54">
        <v>0</v>
      </c>
      <c r="G29" s="54">
        <v>0</v>
      </c>
      <c r="H29" s="54">
        <v>0</v>
      </c>
      <c r="I29" s="54">
        <v>0</v>
      </c>
      <c r="J29" s="43">
        <v>0</v>
      </c>
      <c r="K29" s="54">
        <v>61550</v>
      </c>
      <c r="L29" s="54">
        <v>0</v>
      </c>
      <c r="M29" s="54">
        <v>0</v>
      </c>
      <c r="N29" s="43">
        <v>3756514</v>
      </c>
      <c r="O29" s="54">
        <v>0</v>
      </c>
      <c r="P29" s="54">
        <v>1603847</v>
      </c>
      <c r="Q29" s="54">
        <v>0</v>
      </c>
      <c r="R29" s="34">
        <v>15324630</v>
      </c>
      <c r="S29" s="56">
        <v>2180.35</v>
      </c>
      <c r="T29" s="37">
        <v>7029</v>
      </c>
      <c r="U29" s="84" t="s">
        <v>112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25</v>
      </c>
      <c r="B30" s="34">
        <v>13736610</v>
      </c>
      <c r="C30" s="43">
        <v>0</v>
      </c>
      <c r="D30" s="43">
        <v>498845</v>
      </c>
      <c r="E30" s="34">
        <v>14235455</v>
      </c>
      <c r="F30" s="54">
        <v>5283762</v>
      </c>
      <c r="G30" s="54">
        <v>0</v>
      </c>
      <c r="H30" s="54">
        <v>30414</v>
      </c>
      <c r="I30" s="54">
        <v>0</v>
      </c>
      <c r="J30" s="43">
        <v>5314176</v>
      </c>
      <c r="K30" s="54">
        <v>0</v>
      </c>
      <c r="L30" s="54">
        <v>0</v>
      </c>
      <c r="M30" s="54">
        <v>0</v>
      </c>
      <c r="N30" s="43">
        <v>6671</v>
      </c>
      <c r="O30" s="54">
        <v>376041</v>
      </c>
      <c r="P30" s="54">
        <v>187810</v>
      </c>
      <c r="Q30" s="54">
        <v>0</v>
      </c>
      <c r="R30" s="34">
        <v>20120153</v>
      </c>
      <c r="S30" s="56">
        <v>2878.07</v>
      </c>
      <c r="T30" s="37">
        <v>6991</v>
      </c>
      <c r="U30" s="84" t="s">
        <v>112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36</v>
      </c>
      <c r="B31" s="34">
        <v>3698103</v>
      </c>
      <c r="C31" s="43">
        <v>0</v>
      </c>
      <c r="D31" s="43">
        <v>112395</v>
      </c>
      <c r="E31" s="34">
        <v>3810498</v>
      </c>
      <c r="F31" s="54">
        <v>0</v>
      </c>
      <c r="G31" s="54">
        <v>0</v>
      </c>
      <c r="H31" s="54">
        <v>0</v>
      </c>
      <c r="I31" s="54">
        <v>0</v>
      </c>
      <c r="J31" s="43">
        <v>0</v>
      </c>
      <c r="K31" s="54">
        <v>33714</v>
      </c>
      <c r="L31" s="54">
        <v>0</v>
      </c>
      <c r="M31" s="54">
        <v>0</v>
      </c>
      <c r="N31" s="43">
        <v>136639</v>
      </c>
      <c r="O31" s="54">
        <v>283257</v>
      </c>
      <c r="P31" s="54">
        <v>321276</v>
      </c>
      <c r="Q31" s="54">
        <v>0</v>
      </c>
      <c r="R31" s="34">
        <v>4585384</v>
      </c>
      <c r="S31" s="56">
        <v>655.96</v>
      </c>
      <c r="T31" s="37">
        <v>6990</v>
      </c>
      <c r="U31" s="84" t="s">
        <v>112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18</v>
      </c>
      <c r="B32" s="38">
        <v>155573837</v>
      </c>
      <c r="C32" s="43">
        <v>0</v>
      </c>
      <c r="D32" s="43">
        <v>5300487</v>
      </c>
      <c r="E32" s="34">
        <v>160874324</v>
      </c>
      <c r="F32" s="43">
        <v>51291720</v>
      </c>
      <c r="G32" s="43">
        <v>0</v>
      </c>
      <c r="H32" s="43">
        <v>2100482</v>
      </c>
      <c r="I32" s="43">
        <v>0</v>
      </c>
      <c r="J32" s="43">
        <v>53392202</v>
      </c>
      <c r="K32" s="34">
        <v>0</v>
      </c>
      <c r="L32" s="43">
        <v>0</v>
      </c>
      <c r="M32" s="43">
        <v>0</v>
      </c>
      <c r="N32" s="34">
        <v>0</v>
      </c>
      <c r="O32" s="43">
        <v>1150746</v>
      </c>
      <c r="P32" s="34">
        <v>1222684</v>
      </c>
      <c r="Q32" s="43">
        <v>0</v>
      </c>
      <c r="R32" s="34">
        <v>216639956</v>
      </c>
      <c r="S32" s="34">
        <v>31056.52</v>
      </c>
      <c r="T32" s="34">
        <v>6976</v>
      </c>
      <c r="U32" s="84" t="s">
        <v>112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7</v>
      </c>
      <c r="B33" s="38">
        <v>118206446</v>
      </c>
      <c r="C33" s="43">
        <v>0</v>
      </c>
      <c r="D33" s="43">
        <v>6078700</v>
      </c>
      <c r="E33" s="34">
        <v>124285146</v>
      </c>
      <c r="F33" s="54">
        <v>49906000</v>
      </c>
      <c r="G33" s="54">
        <v>0</v>
      </c>
      <c r="H33" s="54">
        <v>501725</v>
      </c>
      <c r="I33" s="43">
        <v>0</v>
      </c>
      <c r="J33" s="43">
        <v>50407725</v>
      </c>
      <c r="K33" s="54">
        <v>0</v>
      </c>
      <c r="L33" s="43">
        <v>0</v>
      </c>
      <c r="M33" s="43">
        <v>0</v>
      </c>
      <c r="N33" s="43">
        <v>7407799</v>
      </c>
      <c r="O33" s="43">
        <v>0</v>
      </c>
      <c r="P33" s="54">
        <v>635436</v>
      </c>
      <c r="Q33" s="43">
        <v>0</v>
      </c>
      <c r="R33" s="34">
        <v>182736106</v>
      </c>
      <c r="S33" s="57">
        <v>26247.59</v>
      </c>
      <c r="T33" s="37">
        <v>6962</v>
      </c>
      <c r="U33" s="84" t="s">
        <v>112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0</v>
      </c>
      <c r="B34" s="38">
        <v>4534745</v>
      </c>
      <c r="C34" s="43">
        <v>0</v>
      </c>
      <c r="D34" s="43">
        <v>311825</v>
      </c>
      <c r="E34" s="34">
        <v>4846570</v>
      </c>
      <c r="F34" s="43">
        <v>617777</v>
      </c>
      <c r="G34" s="43">
        <v>0</v>
      </c>
      <c r="H34" s="43">
        <v>41661</v>
      </c>
      <c r="I34" s="43">
        <v>236805</v>
      </c>
      <c r="J34" s="43">
        <v>896243</v>
      </c>
      <c r="K34" s="34">
        <v>0</v>
      </c>
      <c r="L34" s="43">
        <v>0</v>
      </c>
      <c r="M34" s="43">
        <v>0</v>
      </c>
      <c r="N34" s="34">
        <v>574242</v>
      </c>
      <c r="O34" s="43">
        <v>0</v>
      </c>
      <c r="P34" s="34">
        <v>498630</v>
      </c>
      <c r="Q34" s="43">
        <v>0</v>
      </c>
      <c r="R34" s="34">
        <v>6815685</v>
      </c>
      <c r="S34" s="34">
        <v>979.19</v>
      </c>
      <c r="T34" s="34">
        <v>6961</v>
      </c>
      <c r="U34" s="84" t="s">
        <v>112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9</v>
      </c>
      <c r="B35" s="34">
        <v>2874712</v>
      </c>
      <c r="C35" s="43">
        <v>0</v>
      </c>
      <c r="D35" s="43">
        <v>115234</v>
      </c>
      <c r="E35" s="34">
        <v>2989946</v>
      </c>
      <c r="F35" s="54">
        <v>1557921</v>
      </c>
      <c r="G35" s="54">
        <v>2163</v>
      </c>
      <c r="H35" s="54">
        <v>17994</v>
      </c>
      <c r="I35" s="54">
        <v>0</v>
      </c>
      <c r="J35" s="43">
        <v>1578078</v>
      </c>
      <c r="K35" s="54">
        <v>0</v>
      </c>
      <c r="L35" s="54">
        <v>0</v>
      </c>
      <c r="M35" s="54">
        <v>0</v>
      </c>
      <c r="N35" s="43">
        <v>0</v>
      </c>
      <c r="O35" s="54">
        <v>0</v>
      </c>
      <c r="P35" s="54">
        <v>41458</v>
      </c>
      <c r="Q35" s="54">
        <v>0</v>
      </c>
      <c r="R35" s="34">
        <v>4609482</v>
      </c>
      <c r="S35" s="56">
        <v>665.51</v>
      </c>
      <c r="T35" s="37">
        <v>6926</v>
      </c>
      <c r="U35" s="84" t="s">
        <v>112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50</v>
      </c>
      <c r="B36" s="38">
        <v>6491007</v>
      </c>
      <c r="C36" s="43">
        <v>0</v>
      </c>
      <c r="D36" s="43">
        <v>376551</v>
      </c>
      <c r="E36" s="34">
        <v>6867558</v>
      </c>
      <c r="F36" s="54">
        <v>0</v>
      </c>
      <c r="G36" s="54">
        <v>0</v>
      </c>
      <c r="H36" s="54">
        <v>0</v>
      </c>
      <c r="I36" s="54">
        <v>0</v>
      </c>
      <c r="J36" s="43">
        <v>0</v>
      </c>
      <c r="K36" s="54">
        <v>79063</v>
      </c>
      <c r="L36" s="54">
        <v>0</v>
      </c>
      <c r="M36" s="54">
        <v>17750</v>
      </c>
      <c r="N36" s="43">
        <v>2901937</v>
      </c>
      <c r="O36" s="54">
        <v>0</v>
      </c>
      <c r="P36" s="54">
        <v>1247952</v>
      </c>
      <c r="Q36" s="54">
        <v>0</v>
      </c>
      <c r="R36" s="34">
        <v>11114260</v>
      </c>
      <c r="S36" s="56">
        <v>1606.73</v>
      </c>
      <c r="T36" s="37">
        <v>6917</v>
      </c>
      <c r="U36" s="84" t="s">
        <v>112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35</v>
      </c>
      <c r="B37" s="34">
        <v>28442946</v>
      </c>
      <c r="C37" s="43">
        <v>0</v>
      </c>
      <c r="D37" s="43">
        <v>1206164</v>
      </c>
      <c r="E37" s="34">
        <v>29649110</v>
      </c>
      <c r="F37" s="54">
        <v>0</v>
      </c>
      <c r="G37" s="54">
        <v>0</v>
      </c>
      <c r="H37" s="54">
        <v>0</v>
      </c>
      <c r="I37" s="54">
        <v>0</v>
      </c>
      <c r="J37" s="43">
        <v>0</v>
      </c>
      <c r="K37" s="54">
        <v>1659604</v>
      </c>
      <c r="L37" s="54">
        <v>0</v>
      </c>
      <c r="M37" s="54">
        <v>0</v>
      </c>
      <c r="N37" s="43">
        <v>11520427</v>
      </c>
      <c r="O37" s="54">
        <v>0</v>
      </c>
      <c r="P37" s="54">
        <v>4212951</v>
      </c>
      <c r="Q37" s="54">
        <v>0</v>
      </c>
      <c r="R37" s="34">
        <v>47042092</v>
      </c>
      <c r="S37" s="56">
        <v>6836.02</v>
      </c>
      <c r="T37" s="37">
        <v>6882</v>
      </c>
      <c r="U37" s="84" t="s">
        <v>112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14</v>
      </c>
      <c r="B38" s="38">
        <v>22456505</v>
      </c>
      <c r="C38" s="43">
        <v>0</v>
      </c>
      <c r="D38" s="43">
        <v>786380</v>
      </c>
      <c r="E38" s="34">
        <v>23242885</v>
      </c>
      <c r="F38" s="54">
        <v>7899000</v>
      </c>
      <c r="G38" s="54">
        <v>66</v>
      </c>
      <c r="H38" s="54">
        <v>270057</v>
      </c>
      <c r="I38" s="54">
        <v>0</v>
      </c>
      <c r="J38" s="43">
        <v>8169123</v>
      </c>
      <c r="K38" s="54">
        <v>0</v>
      </c>
      <c r="L38" s="54">
        <v>0</v>
      </c>
      <c r="M38" s="54">
        <v>0</v>
      </c>
      <c r="N38" s="43">
        <v>0</v>
      </c>
      <c r="O38" s="54">
        <v>22721</v>
      </c>
      <c r="P38" s="54">
        <v>102542</v>
      </c>
      <c r="Q38" s="54">
        <v>0</v>
      </c>
      <c r="R38" s="34">
        <v>31537271</v>
      </c>
      <c r="S38" s="57">
        <v>4600.51</v>
      </c>
      <c r="T38" s="37">
        <v>6855</v>
      </c>
      <c r="U38" s="84" t="s">
        <v>112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76</v>
      </c>
      <c r="B39" s="38">
        <v>3732873</v>
      </c>
      <c r="C39" s="43">
        <v>0</v>
      </c>
      <c r="D39" s="43">
        <v>179926</v>
      </c>
      <c r="E39" s="34">
        <v>3912799</v>
      </c>
      <c r="F39" s="54">
        <v>0</v>
      </c>
      <c r="G39" s="54">
        <v>10991</v>
      </c>
      <c r="H39" s="54">
        <v>82776</v>
      </c>
      <c r="I39" s="54">
        <v>87212</v>
      </c>
      <c r="J39" s="43">
        <v>180979</v>
      </c>
      <c r="K39" s="54">
        <v>0</v>
      </c>
      <c r="L39" s="54">
        <v>0</v>
      </c>
      <c r="M39" s="54">
        <v>0</v>
      </c>
      <c r="N39" s="43">
        <v>0</v>
      </c>
      <c r="O39" s="54">
        <v>0</v>
      </c>
      <c r="P39" s="54">
        <v>307287</v>
      </c>
      <c r="Q39" s="54">
        <v>0</v>
      </c>
      <c r="R39" s="34">
        <v>4401065</v>
      </c>
      <c r="S39" s="56">
        <v>644.58000000000004</v>
      </c>
      <c r="T39" s="37">
        <v>6828</v>
      </c>
      <c r="U39" s="84" t="s">
        <v>112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11</v>
      </c>
      <c r="B40" s="38">
        <v>1472176</v>
      </c>
      <c r="C40" s="43">
        <v>34273</v>
      </c>
      <c r="D40" s="43">
        <v>47171</v>
      </c>
      <c r="E40" s="34">
        <v>1553620</v>
      </c>
      <c r="F40" s="54">
        <v>124316</v>
      </c>
      <c r="G40" s="54">
        <v>7</v>
      </c>
      <c r="H40" s="54">
        <v>25036</v>
      </c>
      <c r="I40" s="54">
        <v>64000</v>
      </c>
      <c r="J40" s="43">
        <v>213359</v>
      </c>
      <c r="K40" s="54">
        <v>0</v>
      </c>
      <c r="L40" s="54">
        <v>0</v>
      </c>
      <c r="M40" s="54">
        <v>0</v>
      </c>
      <c r="N40" s="43">
        <v>68727</v>
      </c>
      <c r="O40" s="54">
        <v>0</v>
      </c>
      <c r="P40" s="54">
        <v>50819</v>
      </c>
      <c r="Q40" s="54">
        <v>0</v>
      </c>
      <c r="R40" s="34">
        <v>1886525</v>
      </c>
      <c r="S40" s="56">
        <v>276.39</v>
      </c>
      <c r="T40" s="37">
        <v>6826</v>
      </c>
      <c r="U40" s="84" t="s">
        <v>112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34</v>
      </c>
      <c r="B41" s="34">
        <v>2909364</v>
      </c>
      <c r="C41" s="43">
        <v>0</v>
      </c>
      <c r="D41" s="43">
        <v>149816</v>
      </c>
      <c r="E41" s="34">
        <v>3059180</v>
      </c>
      <c r="F41" s="58">
        <v>0</v>
      </c>
      <c r="G41" s="58">
        <v>0</v>
      </c>
      <c r="H41" s="58">
        <v>0</v>
      </c>
      <c r="I41" s="58">
        <v>0</v>
      </c>
      <c r="J41" s="43">
        <v>0</v>
      </c>
      <c r="K41" s="59">
        <v>55038</v>
      </c>
      <c r="L41" s="59">
        <v>10080</v>
      </c>
      <c r="M41" s="59">
        <v>0</v>
      </c>
      <c r="N41" s="43">
        <v>2181099</v>
      </c>
      <c r="O41" s="58">
        <v>565711</v>
      </c>
      <c r="P41" s="59">
        <v>49083</v>
      </c>
      <c r="Q41" s="58">
        <v>0</v>
      </c>
      <c r="R41" s="34">
        <v>5920191</v>
      </c>
      <c r="S41" s="56">
        <v>870.76</v>
      </c>
      <c r="T41" s="37">
        <v>6799</v>
      </c>
      <c r="U41" s="84" t="s">
        <v>112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13</v>
      </c>
      <c r="B42" s="34">
        <v>1862175</v>
      </c>
      <c r="C42" s="43">
        <v>17702</v>
      </c>
      <c r="D42" s="43">
        <v>62968</v>
      </c>
      <c r="E42" s="34">
        <v>1942845</v>
      </c>
      <c r="F42" s="58">
        <v>100000</v>
      </c>
      <c r="G42" s="58">
        <v>261</v>
      </c>
      <c r="H42" s="58">
        <v>36713</v>
      </c>
      <c r="I42" s="58">
        <v>6420</v>
      </c>
      <c r="J42" s="43">
        <v>143394</v>
      </c>
      <c r="K42" s="59">
        <v>0</v>
      </c>
      <c r="L42" s="58">
        <v>89990</v>
      </c>
      <c r="M42" s="58">
        <v>0</v>
      </c>
      <c r="N42" s="43">
        <v>200822</v>
      </c>
      <c r="O42" s="58">
        <v>0</v>
      </c>
      <c r="P42" s="59">
        <v>117408</v>
      </c>
      <c r="Q42" s="58">
        <v>0</v>
      </c>
      <c r="R42" s="34">
        <v>2494459</v>
      </c>
      <c r="S42" s="56">
        <v>368.94</v>
      </c>
      <c r="T42" s="37">
        <v>6761</v>
      </c>
      <c r="U42" s="84" t="s">
        <v>112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41</v>
      </c>
      <c r="B43" s="38">
        <v>3570560</v>
      </c>
      <c r="C43" s="43">
        <v>0</v>
      </c>
      <c r="D43" s="43">
        <v>218226</v>
      </c>
      <c r="E43" s="34">
        <v>3788786</v>
      </c>
      <c r="F43" s="54">
        <v>0</v>
      </c>
      <c r="G43" s="54">
        <v>0</v>
      </c>
      <c r="H43" s="54">
        <v>0</v>
      </c>
      <c r="I43" s="54">
        <v>0</v>
      </c>
      <c r="J43" s="43">
        <v>0</v>
      </c>
      <c r="K43" s="54">
        <v>86688</v>
      </c>
      <c r="L43" s="54">
        <v>0</v>
      </c>
      <c r="M43" s="54">
        <v>0</v>
      </c>
      <c r="N43" s="43">
        <v>2070772</v>
      </c>
      <c r="O43" s="54">
        <v>0</v>
      </c>
      <c r="P43" s="54">
        <v>557366</v>
      </c>
      <c r="Q43" s="54">
        <v>0</v>
      </c>
      <c r="R43" s="34">
        <v>6503612</v>
      </c>
      <c r="S43" s="56">
        <v>964.99</v>
      </c>
      <c r="T43" s="37">
        <v>6740</v>
      </c>
      <c r="U43" s="84" t="s">
        <v>112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49</v>
      </c>
      <c r="B44" s="34">
        <v>13760997</v>
      </c>
      <c r="C44" s="43">
        <v>0</v>
      </c>
      <c r="D44" s="43">
        <v>433871</v>
      </c>
      <c r="E44" s="34">
        <v>14194868</v>
      </c>
      <c r="F44" s="58">
        <v>0</v>
      </c>
      <c r="G44" s="58">
        <v>0</v>
      </c>
      <c r="H44" s="58">
        <v>0</v>
      </c>
      <c r="I44" s="58">
        <v>0</v>
      </c>
      <c r="J44" s="43">
        <v>0</v>
      </c>
      <c r="K44" s="59">
        <v>208953</v>
      </c>
      <c r="L44" s="59">
        <v>0</v>
      </c>
      <c r="M44" s="59">
        <v>0</v>
      </c>
      <c r="N44" s="43">
        <v>1007577</v>
      </c>
      <c r="O44" s="58">
        <v>0</v>
      </c>
      <c r="P44" s="59">
        <v>1582788</v>
      </c>
      <c r="Q44" s="58">
        <v>0</v>
      </c>
      <c r="R44" s="34">
        <v>16994186</v>
      </c>
      <c r="S44" s="56">
        <v>2526.27</v>
      </c>
      <c r="T44" s="37">
        <v>6727</v>
      </c>
      <c r="U44" s="84" t="s">
        <v>112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45</v>
      </c>
      <c r="B45" s="38">
        <v>1550510</v>
      </c>
      <c r="C45" s="43">
        <v>0</v>
      </c>
      <c r="D45" s="43">
        <v>59749</v>
      </c>
      <c r="E45" s="34">
        <v>1610259</v>
      </c>
      <c r="F45" s="54">
        <v>0</v>
      </c>
      <c r="G45" s="54">
        <v>0</v>
      </c>
      <c r="H45" s="54">
        <v>0</v>
      </c>
      <c r="I45" s="54">
        <v>0</v>
      </c>
      <c r="J45" s="43">
        <v>0</v>
      </c>
      <c r="K45" s="54">
        <v>13284</v>
      </c>
      <c r="L45" s="54">
        <v>0</v>
      </c>
      <c r="M45" s="54">
        <v>0</v>
      </c>
      <c r="N45" s="43">
        <v>486119</v>
      </c>
      <c r="O45" s="54">
        <v>0</v>
      </c>
      <c r="P45" s="54">
        <v>215173</v>
      </c>
      <c r="Q45" s="54">
        <v>0</v>
      </c>
      <c r="R45" s="34">
        <v>2324835</v>
      </c>
      <c r="S45" s="57">
        <v>348.38</v>
      </c>
      <c r="T45" s="37">
        <v>6673</v>
      </c>
      <c r="U45" s="84" t="s">
        <v>112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40</v>
      </c>
      <c r="B46" s="38">
        <v>6089041</v>
      </c>
      <c r="C46" s="43">
        <v>0</v>
      </c>
      <c r="D46" s="43">
        <v>179013</v>
      </c>
      <c r="E46" s="34">
        <v>6268054</v>
      </c>
      <c r="F46" s="54">
        <v>0</v>
      </c>
      <c r="G46" s="54">
        <v>0</v>
      </c>
      <c r="H46" s="54">
        <v>0</v>
      </c>
      <c r="I46" s="54">
        <v>0</v>
      </c>
      <c r="J46" s="43">
        <v>0</v>
      </c>
      <c r="K46" s="54">
        <v>28702</v>
      </c>
      <c r="L46" s="54">
        <v>0</v>
      </c>
      <c r="M46" s="54">
        <v>12464</v>
      </c>
      <c r="N46" s="43">
        <v>42653</v>
      </c>
      <c r="O46" s="54">
        <v>0</v>
      </c>
      <c r="P46" s="54">
        <v>596851</v>
      </c>
      <c r="Q46" s="54">
        <v>0</v>
      </c>
      <c r="R46" s="34">
        <v>6948724</v>
      </c>
      <c r="S46" s="56">
        <v>1048.8699999999999</v>
      </c>
      <c r="T46" s="37">
        <v>6625</v>
      </c>
      <c r="U46" s="84" t="s">
        <v>112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4</v>
      </c>
      <c r="B47" s="38">
        <v>4913076</v>
      </c>
      <c r="C47" s="43">
        <v>52823</v>
      </c>
      <c r="D47" s="43">
        <v>159608</v>
      </c>
      <c r="E47" s="34">
        <v>5125507</v>
      </c>
      <c r="F47" s="54">
        <v>550600</v>
      </c>
      <c r="G47" s="54">
        <v>1222</v>
      </c>
      <c r="H47" s="54">
        <v>162405</v>
      </c>
      <c r="I47" s="54">
        <v>62188</v>
      </c>
      <c r="J47" s="43">
        <v>776415</v>
      </c>
      <c r="K47" s="54">
        <v>0</v>
      </c>
      <c r="L47" s="54">
        <v>19940</v>
      </c>
      <c r="M47" s="54">
        <v>0</v>
      </c>
      <c r="N47" s="43">
        <v>158940</v>
      </c>
      <c r="O47" s="54">
        <v>0</v>
      </c>
      <c r="P47" s="54">
        <v>76092</v>
      </c>
      <c r="Q47" s="54">
        <v>0</v>
      </c>
      <c r="R47" s="34">
        <v>6156894</v>
      </c>
      <c r="S47" s="56">
        <v>935.18</v>
      </c>
      <c r="T47" s="37">
        <v>6584</v>
      </c>
      <c r="U47" s="84" t="s">
        <v>112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33</v>
      </c>
      <c r="B48" s="38">
        <v>1392804</v>
      </c>
      <c r="C48" s="43">
        <v>0</v>
      </c>
      <c r="D48" s="43">
        <v>41966</v>
      </c>
      <c r="E48" s="34">
        <v>1434770</v>
      </c>
      <c r="F48" s="54">
        <v>0</v>
      </c>
      <c r="G48" s="54">
        <v>0</v>
      </c>
      <c r="H48" s="54">
        <v>0</v>
      </c>
      <c r="I48" s="54">
        <v>0</v>
      </c>
      <c r="J48" s="43">
        <v>0</v>
      </c>
      <c r="K48" s="54">
        <v>35216</v>
      </c>
      <c r="L48" s="54">
        <v>0</v>
      </c>
      <c r="M48" s="54">
        <v>0</v>
      </c>
      <c r="N48" s="43">
        <v>40460</v>
      </c>
      <c r="O48" s="54">
        <v>0</v>
      </c>
      <c r="P48" s="54">
        <v>99376</v>
      </c>
      <c r="Q48" s="54">
        <v>0</v>
      </c>
      <c r="R48" s="34">
        <v>1609822</v>
      </c>
      <c r="S48" s="56">
        <v>245.17</v>
      </c>
      <c r="T48" s="37">
        <v>6566</v>
      </c>
      <c r="U48" s="84" t="s">
        <v>112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78</v>
      </c>
      <c r="B49" s="38">
        <v>30921402</v>
      </c>
      <c r="C49" s="43">
        <v>0</v>
      </c>
      <c r="D49" s="43">
        <v>1229764</v>
      </c>
      <c r="E49" s="34">
        <v>32151166</v>
      </c>
      <c r="F49" s="54">
        <v>0</v>
      </c>
      <c r="G49" s="54">
        <v>0</v>
      </c>
      <c r="H49" s="54">
        <v>0</v>
      </c>
      <c r="I49" s="54">
        <v>0</v>
      </c>
      <c r="J49" s="43">
        <v>0</v>
      </c>
      <c r="K49" s="54">
        <v>78298</v>
      </c>
      <c r="L49" s="54">
        <v>0</v>
      </c>
      <c r="M49" s="54">
        <v>0</v>
      </c>
      <c r="N49" s="43">
        <v>11201425</v>
      </c>
      <c r="O49" s="54">
        <v>0</v>
      </c>
      <c r="P49" s="54">
        <v>3546717</v>
      </c>
      <c r="Q49" s="54">
        <v>0</v>
      </c>
      <c r="R49" s="34">
        <v>46977606</v>
      </c>
      <c r="S49" s="56">
        <v>7205.41</v>
      </c>
      <c r="T49" s="37">
        <v>6520</v>
      </c>
      <c r="U49" s="33" t="s">
        <v>53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42</v>
      </c>
      <c r="B50" s="38">
        <v>6939777</v>
      </c>
      <c r="C50" s="43">
        <v>0</v>
      </c>
      <c r="D50" s="43">
        <v>236888</v>
      </c>
      <c r="E50" s="34">
        <v>7176665</v>
      </c>
      <c r="F50" s="54">
        <v>0</v>
      </c>
      <c r="G50" s="54">
        <v>0</v>
      </c>
      <c r="H50" s="54">
        <v>0</v>
      </c>
      <c r="I50" s="54">
        <v>0</v>
      </c>
      <c r="J50" s="43">
        <v>0</v>
      </c>
      <c r="K50" s="54">
        <v>12122</v>
      </c>
      <c r="L50" s="54">
        <v>0</v>
      </c>
      <c r="M50" s="54">
        <v>0</v>
      </c>
      <c r="N50" s="43">
        <v>1174296</v>
      </c>
      <c r="O50" s="54">
        <v>0</v>
      </c>
      <c r="P50" s="54">
        <v>661081</v>
      </c>
      <c r="Q50" s="54">
        <v>0</v>
      </c>
      <c r="R50" s="34">
        <v>9024164</v>
      </c>
      <c r="S50" s="56">
        <v>1387.97</v>
      </c>
      <c r="T50" s="37">
        <v>6502</v>
      </c>
      <c r="U50" s="85" t="s">
        <v>109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8</v>
      </c>
      <c r="B51" s="34">
        <v>24235560</v>
      </c>
      <c r="C51" s="43">
        <v>0</v>
      </c>
      <c r="D51" s="43">
        <v>1173539</v>
      </c>
      <c r="E51" s="34">
        <v>25409099</v>
      </c>
      <c r="F51" s="54">
        <v>0</v>
      </c>
      <c r="G51" s="54">
        <v>7623</v>
      </c>
      <c r="H51" s="54">
        <v>306948</v>
      </c>
      <c r="I51" s="54">
        <v>870750</v>
      </c>
      <c r="J51" s="43">
        <v>1185321</v>
      </c>
      <c r="K51" s="54">
        <v>0</v>
      </c>
      <c r="L51" s="54">
        <v>44280</v>
      </c>
      <c r="M51" s="54">
        <v>0</v>
      </c>
      <c r="N51" s="43">
        <v>11917</v>
      </c>
      <c r="O51" s="54">
        <v>0</v>
      </c>
      <c r="P51" s="54">
        <v>166624</v>
      </c>
      <c r="Q51" s="54">
        <v>0</v>
      </c>
      <c r="R51" s="34">
        <v>26817241</v>
      </c>
      <c r="S51" s="56">
        <v>4161.47</v>
      </c>
      <c r="T51" s="37">
        <v>6444</v>
      </c>
      <c r="U51" s="85" t="s">
        <v>109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15</v>
      </c>
      <c r="B52" s="38">
        <v>2289659</v>
      </c>
      <c r="C52" s="43">
        <v>87404</v>
      </c>
      <c r="D52" s="43">
        <v>81833</v>
      </c>
      <c r="E52" s="34">
        <v>2458896</v>
      </c>
      <c r="F52" s="54">
        <v>250000</v>
      </c>
      <c r="G52" s="54">
        <v>4465</v>
      </c>
      <c r="H52" s="54">
        <v>25724</v>
      </c>
      <c r="I52" s="54">
        <v>0</v>
      </c>
      <c r="J52" s="43">
        <v>280189</v>
      </c>
      <c r="K52" s="54">
        <v>0</v>
      </c>
      <c r="L52" s="54">
        <v>0</v>
      </c>
      <c r="M52" s="54">
        <v>0</v>
      </c>
      <c r="N52" s="43">
        <v>282586</v>
      </c>
      <c r="O52" s="54">
        <v>0</v>
      </c>
      <c r="P52" s="54">
        <v>62350</v>
      </c>
      <c r="Q52" s="54">
        <v>0</v>
      </c>
      <c r="R52" s="34">
        <v>3084021</v>
      </c>
      <c r="S52" s="56">
        <v>479.48</v>
      </c>
      <c r="T52" s="37">
        <v>6432</v>
      </c>
      <c r="U52" s="85" t="s">
        <v>109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32</v>
      </c>
      <c r="B53" s="38">
        <v>8040419</v>
      </c>
      <c r="C53" s="43">
        <v>0</v>
      </c>
      <c r="D53" s="43">
        <v>236907</v>
      </c>
      <c r="E53" s="34">
        <v>8277326</v>
      </c>
      <c r="F53" s="54">
        <v>0</v>
      </c>
      <c r="G53" s="54">
        <v>0</v>
      </c>
      <c r="H53" s="54">
        <v>0</v>
      </c>
      <c r="I53" s="54">
        <v>0</v>
      </c>
      <c r="J53" s="43">
        <v>0</v>
      </c>
      <c r="K53" s="54">
        <v>39765</v>
      </c>
      <c r="L53" s="54">
        <v>0</v>
      </c>
      <c r="M53" s="54">
        <v>0</v>
      </c>
      <c r="N53" s="43">
        <v>74296</v>
      </c>
      <c r="O53" s="54">
        <v>0</v>
      </c>
      <c r="P53" s="54">
        <v>264768</v>
      </c>
      <c r="Q53" s="54">
        <v>0</v>
      </c>
      <c r="R53" s="34">
        <v>8656155</v>
      </c>
      <c r="S53" s="57">
        <v>1388.08</v>
      </c>
      <c r="T53" s="37">
        <v>6236</v>
      </c>
      <c r="U53" s="85" t="s">
        <v>109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19</v>
      </c>
      <c r="B54" s="38">
        <v>7208345</v>
      </c>
      <c r="C54" s="43">
        <v>15</v>
      </c>
      <c r="D54" s="43">
        <v>212778</v>
      </c>
      <c r="E54" s="34">
        <v>7421138</v>
      </c>
      <c r="F54" s="54">
        <v>153608</v>
      </c>
      <c r="G54" s="54">
        <v>7</v>
      </c>
      <c r="H54" s="54">
        <v>78232</v>
      </c>
      <c r="I54" s="54">
        <v>0</v>
      </c>
      <c r="J54" s="43">
        <v>231847</v>
      </c>
      <c r="K54" s="54">
        <v>0</v>
      </c>
      <c r="L54" s="54">
        <v>0</v>
      </c>
      <c r="M54" s="54">
        <v>0</v>
      </c>
      <c r="N54" s="43">
        <v>13</v>
      </c>
      <c r="O54" s="54">
        <v>0</v>
      </c>
      <c r="P54" s="54">
        <v>82601</v>
      </c>
      <c r="Q54" s="54">
        <v>0</v>
      </c>
      <c r="R54" s="34">
        <v>7735599</v>
      </c>
      <c r="S54" s="56">
        <v>1246.32</v>
      </c>
      <c r="T54" s="37">
        <v>6207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39</v>
      </c>
      <c r="B55" s="34">
        <v>9856933</v>
      </c>
      <c r="C55" s="43">
        <v>0</v>
      </c>
      <c r="D55" s="43">
        <v>297649</v>
      </c>
      <c r="E55" s="34">
        <v>10154582</v>
      </c>
      <c r="F55" s="54">
        <v>0</v>
      </c>
      <c r="G55" s="54">
        <v>0</v>
      </c>
      <c r="H55" s="54">
        <v>0</v>
      </c>
      <c r="I55" s="54">
        <v>0</v>
      </c>
      <c r="J55" s="43">
        <v>0</v>
      </c>
      <c r="K55" s="54">
        <v>41874</v>
      </c>
      <c r="L55" s="54">
        <v>0</v>
      </c>
      <c r="M55" s="54">
        <v>0</v>
      </c>
      <c r="N55" s="43">
        <v>338374</v>
      </c>
      <c r="O55" s="54">
        <v>27090</v>
      </c>
      <c r="P55" s="54">
        <v>156674</v>
      </c>
      <c r="Q55" s="54">
        <v>0</v>
      </c>
      <c r="R55" s="34">
        <v>10718594</v>
      </c>
      <c r="S55" s="56">
        <v>1743.98</v>
      </c>
      <c r="T55" s="37">
        <v>6146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38</v>
      </c>
      <c r="B56" s="34">
        <v>6214204</v>
      </c>
      <c r="C56" s="43">
        <v>0</v>
      </c>
      <c r="D56" s="43">
        <v>189946</v>
      </c>
      <c r="E56" s="34">
        <v>6404150</v>
      </c>
      <c r="F56" s="54">
        <v>0</v>
      </c>
      <c r="G56" s="54">
        <v>0</v>
      </c>
      <c r="H56" s="60">
        <v>0</v>
      </c>
      <c r="I56" s="54">
        <v>0</v>
      </c>
      <c r="J56" s="43">
        <v>0</v>
      </c>
      <c r="K56" s="54">
        <v>48481</v>
      </c>
      <c r="L56" s="54">
        <v>0</v>
      </c>
      <c r="M56" s="54">
        <v>0</v>
      </c>
      <c r="N56" s="43">
        <v>291985</v>
      </c>
      <c r="O56" s="54">
        <v>0</v>
      </c>
      <c r="P56" s="54">
        <v>73685</v>
      </c>
      <c r="Q56" s="54">
        <v>0</v>
      </c>
      <c r="R56" s="34">
        <v>6818301</v>
      </c>
      <c r="S56" s="56">
        <v>1112.93</v>
      </c>
      <c r="T56" s="37">
        <v>6126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111</v>
      </c>
      <c r="B57" s="34">
        <v>3622065</v>
      </c>
      <c r="C57" s="43">
        <v>0</v>
      </c>
      <c r="D57" s="43">
        <v>121000</v>
      </c>
      <c r="E57" s="34">
        <v>3743065</v>
      </c>
      <c r="F57" s="58">
        <v>0</v>
      </c>
      <c r="G57" s="58">
        <v>0</v>
      </c>
      <c r="H57" s="58">
        <v>0</v>
      </c>
      <c r="I57" s="58">
        <v>0</v>
      </c>
      <c r="J57" s="43">
        <v>0</v>
      </c>
      <c r="K57" s="58">
        <v>0</v>
      </c>
      <c r="L57" s="58">
        <v>0</v>
      </c>
      <c r="M57" s="58">
        <v>0</v>
      </c>
      <c r="N57" s="43">
        <v>522632</v>
      </c>
      <c r="O57" s="58">
        <v>0</v>
      </c>
      <c r="P57" s="58">
        <v>0</v>
      </c>
      <c r="Q57" s="58">
        <v>0</v>
      </c>
      <c r="R57" s="34">
        <v>4265697</v>
      </c>
      <c r="S57" s="56">
        <v>708.98</v>
      </c>
      <c r="T57" s="37">
        <v>6017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1163971736</v>
      </c>
      <c r="C58" s="20">
        <f t="shared" si="0"/>
        <v>354872</v>
      </c>
      <c r="D58" s="20">
        <f t="shared" si="0"/>
        <v>49115113</v>
      </c>
      <c r="E58" s="20">
        <f t="shared" si="0"/>
        <v>1213441721</v>
      </c>
      <c r="F58" s="20">
        <f t="shared" si="0"/>
        <v>450601001</v>
      </c>
      <c r="G58" s="20">
        <f t="shared" si="0"/>
        <v>836038</v>
      </c>
      <c r="H58" s="20">
        <f t="shared" si="0"/>
        <v>12287329</v>
      </c>
      <c r="I58" s="20">
        <f t="shared" si="0"/>
        <v>14644892</v>
      </c>
      <c r="J58" s="20">
        <f t="shared" si="0"/>
        <v>478369260</v>
      </c>
      <c r="K58" s="20">
        <f t="shared" si="0"/>
        <v>3047578</v>
      </c>
      <c r="L58" s="20">
        <f t="shared" si="0"/>
        <v>164290</v>
      </c>
      <c r="M58" s="20">
        <f t="shared" si="0"/>
        <v>131911</v>
      </c>
      <c r="N58" s="20">
        <f t="shared" si="0"/>
        <v>78116406</v>
      </c>
      <c r="O58" s="20">
        <f t="shared" si="0"/>
        <v>4687162</v>
      </c>
      <c r="P58" s="20">
        <f t="shared" si="0"/>
        <v>54780768</v>
      </c>
      <c r="Q58" s="20">
        <f t="shared" si="0"/>
        <v>0</v>
      </c>
      <c r="R58" s="20">
        <f t="shared" si="0"/>
        <v>1832739096</v>
      </c>
      <c r="S58" s="49">
        <f t="shared" si="0"/>
        <v>251659.41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9">
        <f>ROUND(S58*0.05,2)</f>
        <v>12582.97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T9</f>
        <v>7992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T49</f>
        <v>6520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1472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0.22576687116564417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B4" sqref="B4:C57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7" t="s">
        <v>127</v>
      </c>
      <c r="B1" s="87"/>
      <c r="C1" s="87"/>
      <c r="D1" s="87"/>
      <c r="E1" s="87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8040419</v>
      </c>
      <c r="C4" s="22">
        <v>8040419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1392804</v>
      </c>
      <c r="C5" s="22">
        <v>1392804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4286553</v>
      </c>
      <c r="C6" s="22">
        <v>4534745</v>
      </c>
      <c r="D6" s="22">
        <f t="shared" si="0"/>
        <v>-248192</v>
      </c>
      <c r="E6" s="61">
        <f t="shared" si="1"/>
        <v>0</v>
      </c>
      <c r="G6" s="11"/>
    </row>
    <row r="7" spans="1:22" x14ac:dyDescent="0.2">
      <c r="A7" s="3" t="s">
        <v>1</v>
      </c>
      <c r="B7" s="22">
        <v>327716838</v>
      </c>
      <c r="C7" s="22">
        <v>327751771</v>
      </c>
      <c r="D7" s="22">
        <f t="shared" si="0"/>
        <v>-34933</v>
      </c>
      <c r="E7" s="61">
        <f t="shared" si="1"/>
        <v>0</v>
      </c>
      <c r="G7" s="11"/>
    </row>
    <row r="8" spans="1:22" x14ac:dyDescent="0.2">
      <c r="A8" s="3" t="s">
        <v>34</v>
      </c>
      <c r="B8" s="22">
        <v>2909364</v>
      </c>
      <c r="C8" s="22">
        <v>2909364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28442946</v>
      </c>
      <c r="C9" s="22">
        <v>28442946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1540354</v>
      </c>
      <c r="C10" s="22">
        <v>1539511</v>
      </c>
      <c r="D10" s="22">
        <f t="shared" si="0"/>
        <v>843</v>
      </c>
      <c r="E10" s="61">
        <f t="shared" si="1"/>
        <v>843</v>
      </c>
      <c r="G10" s="11"/>
    </row>
    <row r="11" spans="1:22" x14ac:dyDescent="0.2">
      <c r="A11" s="3" t="s">
        <v>36</v>
      </c>
      <c r="B11" s="22">
        <v>3698103</v>
      </c>
      <c r="C11" s="22">
        <v>3698103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2635674</v>
      </c>
      <c r="C12" s="22">
        <v>2635674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6214204</v>
      </c>
      <c r="C13" s="22">
        <v>6214204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3715696</v>
      </c>
      <c r="C14" s="22">
        <v>3715709</v>
      </c>
      <c r="D14" s="22">
        <f t="shared" si="0"/>
        <v>-13</v>
      </c>
      <c r="E14" s="61">
        <f t="shared" si="1"/>
        <v>0</v>
      </c>
      <c r="G14" s="11"/>
    </row>
    <row r="15" spans="1:22" x14ac:dyDescent="0.2">
      <c r="A15" s="3" t="s">
        <v>4</v>
      </c>
      <c r="B15" s="22">
        <v>4965899</v>
      </c>
      <c r="C15" s="22">
        <v>4913076</v>
      </c>
      <c r="D15" s="22">
        <f t="shared" si="0"/>
        <v>52823</v>
      </c>
      <c r="E15" s="61">
        <f t="shared" si="1"/>
        <v>52823</v>
      </c>
      <c r="G15" s="11"/>
    </row>
    <row r="16" spans="1:22" x14ac:dyDescent="0.2">
      <c r="A16" s="3" t="s">
        <v>39</v>
      </c>
      <c r="B16" s="22">
        <v>9856933</v>
      </c>
      <c r="C16" s="22">
        <v>9856933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6861429</v>
      </c>
      <c r="C17" s="22">
        <v>6861429</v>
      </c>
      <c r="D17" s="22">
        <f t="shared" si="0"/>
        <v>0</v>
      </c>
      <c r="E17" s="61">
        <f t="shared" si="1"/>
        <v>0</v>
      </c>
      <c r="G17" s="11"/>
    </row>
    <row r="18" spans="1:7" x14ac:dyDescent="0.2">
      <c r="A18" s="3" t="s">
        <v>6</v>
      </c>
      <c r="B18" s="22">
        <v>6693658</v>
      </c>
      <c r="C18" s="22">
        <v>6692946</v>
      </c>
      <c r="D18" s="22">
        <f t="shared" si="0"/>
        <v>712</v>
      </c>
      <c r="E18" s="61">
        <f t="shared" si="1"/>
        <v>712</v>
      </c>
      <c r="G18" s="11"/>
    </row>
    <row r="19" spans="1:7" x14ac:dyDescent="0.2">
      <c r="A19" s="3" t="s">
        <v>7</v>
      </c>
      <c r="B19" s="22">
        <v>118197042</v>
      </c>
      <c r="C19" s="22">
        <v>118206446</v>
      </c>
      <c r="D19" s="22">
        <f t="shared" si="0"/>
        <v>-9404</v>
      </c>
      <c r="E19" s="61">
        <f t="shared" si="1"/>
        <v>0</v>
      </c>
      <c r="G19" s="11"/>
    </row>
    <row r="20" spans="1:7" x14ac:dyDescent="0.2">
      <c r="A20" s="3" t="s">
        <v>8</v>
      </c>
      <c r="B20" s="22">
        <v>24235236</v>
      </c>
      <c r="C20" s="22">
        <v>24235560</v>
      </c>
      <c r="D20" s="22">
        <f t="shared" si="0"/>
        <v>-324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2874712</v>
      </c>
      <c r="C21" s="22">
        <v>2874712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2352459</v>
      </c>
      <c r="C22" s="22">
        <v>2336980</v>
      </c>
      <c r="D22" s="22">
        <f t="shared" si="0"/>
        <v>15479</v>
      </c>
      <c r="E22" s="61">
        <f t="shared" si="1"/>
        <v>15479</v>
      </c>
      <c r="G22" s="11"/>
    </row>
    <row r="23" spans="1:7" x14ac:dyDescent="0.2">
      <c r="A23" s="3" t="s">
        <v>11</v>
      </c>
      <c r="B23" s="22">
        <v>1506449</v>
      </c>
      <c r="C23" s="22">
        <v>1472176</v>
      </c>
      <c r="D23" s="22">
        <f t="shared" si="0"/>
        <v>34273</v>
      </c>
      <c r="E23" s="61">
        <f t="shared" si="1"/>
        <v>34273</v>
      </c>
      <c r="G23" s="11"/>
    </row>
    <row r="24" spans="1:7" x14ac:dyDescent="0.2">
      <c r="A24" s="3" t="s">
        <v>40</v>
      </c>
      <c r="B24" s="22">
        <v>6089041</v>
      </c>
      <c r="C24" s="22">
        <v>6089041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38144252</v>
      </c>
      <c r="C25" s="22">
        <v>38144252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1879877</v>
      </c>
      <c r="C26" s="22">
        <v>1862175</v>
      </c>
      <c r="D26" s="22">
        <f t="shared" si="0"/>
        <v>17702</v>
      </c>
      <c r="E26" s="61">
        <f t="shared" si="1"/>
        <v>17702</v>
      </c>
      <c r="G26" s="11"/>
    </row>
    <row r="27" spans="1:7" x14ac:dyDescent="0.2">
      <c r="A27" s="3" t="s">
        <v>41</v>
      </c>
      <c r="B27" s="22">
        <v>3570560</v>
      </c>
      <c r="C27" s="22">
        <v>3570560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79442024</v>
      </c>
      <c r="C28" s="22">
        <v>79442024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22456505</v>
      </c>
      <c r="C29" s="22">
        <v>22456505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2377063</v>
      </c>
      <c r="C30" s="22">
        <v>2289659</v>
      </c>
      <c r="D30" s="22">
        <f t="shared" si="0"/>
        <v>87404</v>
      </c>
      <c r="E30" s="61">
        <f t="shared" si="1"/>
        <v>87404</v>
      </c>
      <c r="G30" s="11"/>
    </row>
    <row r="31" spans="1:7" x14ac:dyDescent="0.2">
      <c r="A31" s="3" t="s">
        <v>16</v>
      </c>
      <c r="B31" s="22">
        <v>26607250</v>
      </c>
      <c r="C31" s="22">
        <v>26717118</v>
      </c>
      <c r="D31" s="22">
        <f t="shared" si="0"/>
        <v>-109868</v>
      </c>
      <c r="E31" s="61">
        <f t="shared" si="1"/>
        <v>0</v>
      </c>
      <c r="G31" s="11"/>
    </row>
    <row r="32" spans="1:7" x14ac:dyDescent="0.2">
      <c r="A32" s="3" t="s">
        <v>42</v>
      </c>
      <c r="B32" s="22">
        <v>6939777</v>
      </c>
      <c r="C32" s="22">
        <v>6939777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8804174</v>
      </c>
      <c r="C33" s="22">
        <v>8751192</v>
      </c>
      <c r="D33" s="22">
        <f t="shared" si="0"/>
        <v>52982</v>
      </c>
      <c r="E33" s="61">
        <f t="shared" si="1"/>
        <v>52982</v>
      </c>
      <c r="G33" s="11"/>
    </row>
    <row r="34" spans="1:7" x14ac:dyDescent="0.2">
      <c r="A34" s="3" t="s">
        <v>43</v>
      </c>
      <c r="B34" s="22">
        <v>59252233</v>
      </c>
      <c r="C34" s="22">
        <v>59252233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30921402</v>
      </c>
      <c r="C35" s="22">
        <v>30921402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155573837</v>
      </c>
      <c r="C36" s="22">
        <v>155573837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7208360</v>
      </c>
      <c r="C37" s="22">
        <v>7208345</v>
      </c>
      <c r="D37" s="22">
        <f>B37-C37</f>
        <v>15</v>
      </c>
      <c r="E37" s="61">
        <f t="shared" si="1"/>
        <v>15</v>
      </c>
      <c r="G37" s="11"/>
    </row>
    <row r="38" spans="1:7" x14ac:dyDescent="0.2">
      <c r="A38" s="3" t="s">
        <v>20</v>
      </c>
      <c r="B38" s="22">
        <v>8477353</v>
      </c>
      <c r="C38" s="22">
        <v>8474952</v>
      </c>
      <c r="D38" s="22">
        <f t="shared" si="0"/>
        <v>2401</v>
      </c>
      <c r="E38" s="61">
        <f t="shared" si="1"/>
        <v>2401</v>
      </c>
      <c r="G38" s="11"/>
    </row>
    <row r="39" spans="1:7" x14ac:dyDescent="0.2">
      <c r="A39" s="3" t="s">
        <v>21</v>
      </c>
      <c r="B39" s="22">
        <v>15831142</v>
      </c>
      <c r="C39" s="22">
        <v>15838870</v>
      </c>
      <c r="D39" s="22">
        <f t="shared" si="0"/>
        <v>-7728</v>
      </c>
      <c r="E39" s="61">
        <f t="shared" si="1"/>
        <v>0</v>
      </c>
      <c r="G39" s="11"/>
    </row>
    <row r="40" spans="1:7" x14ac:dyDescent="0.2">
      <c r="A40" s="32" t="s">
        <v>22</v>
      </c>
      <c r="B40" s="22">
        <v>36239512</v>
      </c>
      <c r="C40" s="22">
        <v>36187204</v>
      </c>
      <c r="D40" s="22">
        <f t="shared" si="0"/>
        <v>52308</v>
      </c>
      <c r="E40" s="61">
        <f t="shared" si="1"/>
        <v>52308</v>
      </c>
      <c r="G40" s="11"/>
    </row>
    <row r="41" spans="1:7" x14ac:dyDescent="0.2">
      <c r="A41" s="3" t="s">
        <v>23</v>
      </c>
      <c r="B41" s="22">
        <v>458369</v>
      </c>
      <c r="C41" s="22">
        <v>458369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5963258</v>
      </c>
      <c r="C42" s="22">
        <v>5963258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1550510</v>
      </c>
      <c r="C43" s="22">
        <v>1550510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3732873</v>
      </c>
      <c r="C44" s="22">
        <v>3732873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13736611</v>
      </c>
      <c r="C45" s="22">
        <v>13736610</v>
      </c>
      <c r="D45" s="22">
        <f t="shared" si="0"/>
        <v>1</v>
      </c>
      <c r="E45" s="61">
        <f t="shared" si="1"/>
        <v>0</v>
      </c>
      <c r="G45" s="11"/>
    </row>
    <row r="46" spans="1:7" x14ac:dyDescent="0.2">
      <c r="A46" s="3" t="s">
        <v>26</v>
      </c>
      <c r="B46" s="22">
        <v>673077</v>
      </c>
      <c r="C46" s="22">
        <v>673077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5613010</v>
      </c>
      <c r="C47" s="22">
        <v>5613010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8989813</v>
      </c>
      <c r="C48" s="22">
        <v>8989813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997202</v>
      </c>
      <c r="C49" s="22">
        <v>959901</v>
      </c>
      <c r="D49" s="22">
        <f t="shared" si="0"/>
        <v>37301</v>
      </c>
      <c r="E49" s="61">
        <f t="shared" si="1"/>
        <v>37301</v>
      </c>
      <c r="G49" s="11"/>
    </row>
    <row r="50" spans="1:7" x14ac:dyDescent="0.2">
      <c r="A50" s="3" t="s">
        <v>28</v>
      </c>
      <c r="B50" s="22">
        <v>4415280</v>
      </c>
      <c r="C50" s="22">
        <v>4415217</v>
      </c>
      <c r="D50" s="22">
        <f t="shared" si="0"/>
        <v>63</v>
      </c>
      <c r="E50" s="61">
        <f t="shared" si="1"/>
        <v>63</v>
      </c>
      <c r="G50" s="11"/>
    </row>
    <row r="51" spans="1:7" x14ac:dyDescent="0.2">
      <c r="A51" s="3" t="s">
        <v>29</v>
      </c>
      <c r="B51" s="22">
        <v>4481316</v>
      </c>
      <c r="C51" s="22">
        <v>4481316</v>
      </c>
      <c r="D51" s="22">
        <f t="shared" si="0"/>
        <v>0</v>
      </c>
      <c r="E51" s="61">
        <f t="shared" si="1"/>
        <v>0</v>
      </c>
      <c r="G51" s="11"/>
    </row>
    <row r="52" spans="1:7" x14ac:dyDescent="0.2">
      <c r="A52" s="3" t="s">
        <v>30</v>
      </c>
      <c r="B52" s="22">
        <v>3453770</v>
      </c>
      <c r="C52" s="22">
        <v>3453664</v>
      </c>
      <c r="D52" s="22">
        <f t="shared" si="0"/>
        <v>106</v>
      </c>
      <c r="E52" s="61">
        <f t="shared" si="1"/>
        <v>106</v>
      </c>
      <c r="G52" s="11"/>
    </row>
    <row r="53" spans="1:7" x14ac:dyDescent="0.2">
      <c r="A53" s="3" t="s">
        <v>31</v>
      </c>
      <c r="B53" s="22">
        <v>1310170</v>
      </c>
      <c r="C53" s="22">
        <v>1309710</v>
      </c>
      <c r="D53" s="22">
        <f t="shared" si="0"/>
        <v>460</v>
      </c>
      <c r="E53" s="61">
        <f t="shared" si="1"/>
        <v>460</v>
      </c>
    </row>
    <row r="54" spans="1:7" x14ac:dyDescent="0.2">
      <c r="A54" s="3" t="s">
        <v>48</v>
      </c>
      <c r="B54" s="22">
        <v>6715685</v>
      </c>
      <c r="C54" s="22">
        <v>6715685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13760997</v>
      </c>
      <c r="C55" s="22">
        <v>13760997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6491007</v>
      </c>
      <c r="C56" s="22">
        <v>6491007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3622065</v>
      </c>
      <c r="C57" s="22">
        <v>3622065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1163916147</v>
      </c>
      <c r="C58" s="24">
        <f>SUM(C4:C57)</f>
        <v>1163971736</v>
      </c>
      <c r="D58" s="24">
        <f>SUM(D4:D57)</f>
        <v>-55589</v>
      </c>
      <c r="E58" s="62">
        <f>SUM(E4:E57)</f>
        <v>354872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activeCell="B5" sqref="B5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7" t="s">
        <v>128</v>
      </c>
      <c r="B1" s="88"/>
      <c r="C1" s="88"/>
      <c r="D1" s="88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74296</v>
      </c>
      <c r="C4" s="22">
        <v>0</v>
      </c>
      <c r="D4" s="61">
        <f>B4-C4</f>
        <v>74296</v>
      </c>
      <c r="F4" s="11"/>
    </row>
    <row r="5" spans="1:18" s="7" customFormat="1" x14ac:dyDescent="0.2">
      <c r="A5" s="3" t="s">
        <v>33</v>
      </c>
      <c r="B5" s="65">
        <v>40460</v>
      </c>
      <c r="C5" s="22">
        <v>0</v>
      </c>
      <c r="D5" s="61">
        <f t="shared" ref="D5:D57" si="0">B5-C5</f>
        <v>40460</v>
      </c>
      <c r="E5" s="45"/>
      <c r="F5" s="11"/>
    </row>
    <row r="6" spans="1:18" s="7" customFormat="1" x14ac:dyDescent="0.2">
      <c r="A6" s="3" t="s">
        <v>0</v>
      </c>
      <c r="B6" s="65">
        <v>574242</v>
      </c>
      <c r="C6" s="22">
        <v>0</v>
      </c>
      <c r="D6" s="61">
        <f t="shared" si="0"/>
        <v>574242</v>
      </c>
      <c r="E6" s="45"/>
      <c r="F6" s="11"/>
    </row>
    <row r="7" spans="1:18" s="7" customFormat="1" x14ac:dyDescent="0.2">
      <c r="A7" s="3" t="s">
        <v>1</v>
      </c>
      <c r="B7" s="65">
        <v>8340087</v>
      </c>
      <c r="C7" s="22">
        <v>0</v>
      </c>
      <c r="D7" s="61">
        <f t="shared" si="0"/>
        <v>8340087</v>
      </c>
      <c r="E7" s="45"/>
      <c r="F7" s="11"/>
    </row>
    <row r="8" spans="1:18" s="7" customFormat="1" x14ac:dyDescent="0.2">
      <c r="A8" s="3" t="s">
        <v>34</v>
      </c>
      <c r="B8" s="65">
        <v>2181099</v>
      </c>
      <c r="C8" s="22">
        <v>0</v>
      </c>
      <c r="D8" s="61">
        <f t="shared" si="0"/>
        <v>2181099</v>
      </c>
      <c r="E8" s="45"/>
      <c r="F8" s="11"/>
    </row>
    <row r="9" spans="1:18" s="7" customFormat="1" x14ac:dyDescent="0.2">
      <c r="A9" s="3" t="s">
        <v>35</v>
      </c>
      <c r="B9" s="65">
        <v>11520427</v>
      </c>
      <c r="C9" s="22">
        <v>0</v>
      </c>
      <c r="D9" s="61">
        <f t="shared" si="0"/>
        <v>11520427</v>
      </c>
      <c r="E9" s="45"/>
      <c r="F9" s="11"/>
    </row>
    <row r="10" spans="1:18" s="7" customFormat="1" x14ac:dyDescent="0.2">
      <c r="A10" s="3" t="s">
        <v>2</v>
      </c>
      <c r="B10" s="65">
        <v>56532</v>
      </c>
      <c r="C10" s="22">
        <v>843</v>
      </c>
      <c r="D10" s="61">
        <f t="shared" si="0"/>
        <v>55689</v>
      </c>
      <c r="E10" s="45"/>
      <c r="F10" s="11"/>
    </row>
    <row r="11" spans="1:18" s="7" customFormat="1" x14ac:dyDescent="0.2">
      <c r="A11" s="3" t="s">
        <v>36</v>
      </c>
      <c r="B11" s="65">
        <v>136639</v>
      </c>
      <c r="C11" s="22">
        <v>0</v>
      </c>
      <c r="D11" s="61">
        <f t="shared" si="0"/>
        <v>136639</v>
      </c>
      <c r="E11" s="45"/>
      <c r="F11" s="11"/>
    </row>
    <row r="12" spans="1:18" x14ac:dyDescent="0.2">
      <c r="A12" s="3" t="s">
        <v>37</v>
      </c>
      <c r="B12" s="65">
        <v>29927</v>
      </c>
      <c r="C12" s="22">
        <v>0</v>
      </c>
      <c r="D12" s="61">
        <f t="shared" si="0"/>
        <v>29927</v>
      </c>
      <c r="F12" s="11"/>
    </row>
    <row r="13" spans="1:18" x14ac:dyDescent="0.2">
      <c r="A13" s="3" t="s">
        <v>38</v>
      </c>
      <c r="B13" s="65">
        <v>291985</v>
      </c>
      <c r="C13" s="22">
        <v>0</v>
      </c>
      <c r="D13" s="61">
        <f t="shared" si="0"/>
        <v>291985</v>
      </c>
      <c r="F13" s="11"/>
    </row>
    <row r="14" spans="1:18" x14ac:dyDescent="0.2">
      <c r="A14" s="3" t="s">
        <v>3</v>
      </c>
      <c r="B14" s="65">
        <v>9769</v>
      </c>
      <c r="C14" s="22">
        <v>0</v>
      </c>
      <c r="D14" s="61">
        <f t="shared" si="0"/>
        <v>9769</v>
      </c>
      <c r="F14" s="11"/>
    </row>
    <row r="15" spans="1:18" x14ac:dyDescent="0.2">
      <c r="A15" s="3" t="s">
        <v>4</v>
      </c>
      <c r="B15" s="65">
        <v>211763</v>
      </c>
      <c r="C15" s="22">
        <v>52823</v>
      </c>
      <c r="D15" s="61">
        <f t="shared" si="0"/>
        <v>158940</v>
      </c>
      <c r="F15" s="11"/>
    </row>
    <row r="16" spans="1:18" x14ac:dyDescent="0.2">
      <c r="A16" s="3" t="s">
        <v>39</v>
      </c>
      <c r="B16" s="65">
        <v>338374</v>
      </c>
      <c r="C16" s="22">
        <v>0</v>
      </c>
      <c r="D16" s="61">
        <f t="shared" si="0"/>
        <v>338374</v>
      </c>
      <c r="F16" s="11"/>
    </row>
    <row r="17" spans="1:6" x14ac:dyDescent="0.2">
      <c r="A17" s="9" t="s">
        <v>5</v>
      </c>
      <c r="B17" s="65">
        <v>444</v>
      </c>
      <c r="C17" s="22">
        <v>0</v>
      </c>
      <c r="D17" s="61">
        <f t="shared" si="0"/>
        <v>444</v>
      </c>
      <c r="F17" s="11"/>
    </row>
    <row r="18" spans="1:6" x14ac:dyDescent="0.2">
      <c r="A18" s="3" t="s">
        <v>6</v>
      </c>
      <c r="B18" s="65">
        <v>34642</v>
      </c>
      <c r="C18" s="22">
        <v>712</v>
      </c>
      <c r="D18" s="61">
        <f t="shared" si="0"/>
        <v>33930</v>
      </c>
      <c r="F18" s="11"/>
    </row>
    <row r="19" spans="1:6" x14ac:dyDescent="0.2">
      <c r="A19" s="3" t="s">
        <v>7</v>
      </c>
      <c r="B19" s="65">
        <v>7407799</v>
      </c>
      <c r="C19" s="22">
        <v>0</v>
      </c>
      <c r="D19" s="61">
        <f t="shared" si="0"/>
        <v>7407799</v>
      </c>
      <c r="F19" s="11"/>
    </row>
    <row r="20" spans="1:6" x14ac:dyDescent="0.2">
      <c r="A20" s="3" t="s">
        <v>8</v>
      </c>
      <c r="B20" s="65">
        <v>11917</v>
      </c>
      <c r="C20" s="22">
        <v>0</v>
      </c>
      <c r="D20" s="61">
        <f t="shared" si="0"/>
        <v>11917</v>
      </c>
      <c r="F20" s="11"/>
    </row>
    <row r="21" spans="1:6" x14ac:dyDescent="0.2">
      <c r="A21" s="3" t="s">
        <v>9</v>
      </c>
      <c r="B21" s="65">
        <v>0</v>
      </c>
      <c r="C21" s="22">
        <v>0</v>
      </c>
      <c r="D21" s="61">
        <f t="shared" si="0"/>
        <v>0</v>
      </c>
      <c r="F21" s="11"/>
    </row>
    <row r="22" spans="1:6" x14ac:dyDescent="0.2">
      <c r="A22" s="3" t="s">
        <v>10</v>
      </c>
      <c r="B22" s="65">
        <v>54540</v>
      </c>
      <c r="C22" s="22">
        <v>15479</v>
      </c>
      <c r="D22" s="61">
        <f t="shared" si="0"/>
        <v>39061</v>
      </c>
      <c r="F22" s="11"/>
    </row>
    <row r="23" spans="1:6" x14ac:dyDescent="0.2">
      <c r="A23" s="3" t="s">
        <v>11</v>
      </c>
      <c r="B23" s="65">
        <v>103000</v>
      </c>
      <c r="C23" s="22">
        <v>34273</v>
      </c>
      <c r="D23" s="61">
        <f t="shared" si="0"/>
        <v>68727</v>
      </c>
      <c r="F23" s="11"/>
    </row>
    <row r="24" spans="1:6" x14ac:dyDescent="0.2">
      <c r="A24" s="3" t="s">
        <v>40</v>
      </c>
      <c r="B24" s="65">
        <v>42653</v>
      </c>
      <c r="C24" s="22">
        <v>0</v>
      </c>
      <c r="D24" s="61">
        <f t="shared" si="0"/>
        <v>42653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218524</v>
      </c>
      <c r="C26" s="22">
        <v>17702</v>
      </c>
      <c r="D26" s="61">
        <f t="shared" si="0"/>
        <v>200822</v>
      </c>
      <c r="F26" s="11"/>
    </row>
    <row r="27" spans="1:6" x14ac:dyDescent="0.2">
      <c r="A27" s="3" t="s">
        <v>41</v>
      </c>
      <c r="B27" s="65">
        <v>2070772</v>
      </c>
      <c r="C27" s="22">
        <v>0</v>
      </c>
      <c r="D27" s="61">
        <f t="shared" si="0"/>
        <v>2070772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369990</v>
      </c>
      <c r="C30" s="22">
        <v>87404</v>
      </c>
      <c r="D30" s="61">
        <f t="shared" si="0"/>
        <v>282586</v>
      </c>
      <c r="F30" s="11"/>
    </row>
    <row r="31" spans="1:6" x14ac:dyDescent="0.2">
      <c r="A31" s="3" t="s">
        <v>16</v>
      </c>
      <c r="B31" s="65">
        <v>567374</v>
      </c>
      <c r="C31" s="22">
        <v>0</v>
      </c>
      <c r="D31" s="61">
        <f t="shared" si="0"/>
        <v>567374</v>
      </c>
      <c r="F31" s="11"/>
    </row>
    <row r="32" spans="1:6" x14ac:dyDescent="0.2">
      <c r="A32" s="3" t="s">
        <v>42</v>
      </c>
      <c r="B32" s="65">
        <v>1174296</v>
      </c>
      <c r="C32" s="22">
        <v>0</v>
      </c>
      <c r="D32" s="61">
        <f t="shared" si="0"/>
        <v>1174296</v>
      </c>
      <c r="F32" s="11"/>
    </row>
    <row r="33" spans="1:6" x14ac:dyDescent="0.2">
      <c r="A33" s="9" t="s">
        <v>17</v>
      </c>
      <c r="B33" s="65">
        <v>446327</v>
      </c>
      <c r="C33" s="22">
        <v>52982</v>
      </c>
      <c r="D33" s="61">
        <f t="shared" si="0"/>
        <v>393345</v>
      </c>
      <c r="F33" s="11"/>
    </row>
    <row r="34" spans="1:6" x14ac:dyDescent="0.2">
      <c r="A34" s="3" t="s">
        <v>43</v>
      </c>
      <c r="B34" s="65">
        <v>18098999</v>
      </c>
      <c r="C34" s="22">
        <v>0</v>
      </c>
      <c r="D34" s="61">
        <f t="shared" si="0"/>
        <v>18098999</v>
      </c>
      <c r="F34" s="11"/>
    </row>
    <row r="35" spans="1:6" x14ac:dyDescent="0.2">
      <c r="A35" s="3" t="s">
        <v>44</v>
      </c>
      <c r="B35" s="65">
        <v>11201425</v>
      </c>
      <c r="C35" s="22">
        <v>0</v>
      </c>
      <c r="D35" s="61">
        <f t="shared" si="0"/>
        <v>11201425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28</v>
      </c>
      <c r="C37" s="22">
        <v>15</v>
      </c>
      <c r="D37" s="61">
        <f t="shared" si="0"/>
        <v>13</v>
      </c>
      <c r="F37" s="11"/>
    </row>
    <row r="38" spans="1:6" x14ac:dyDescent="0.2">
      <c r="A38" s="3" t="s">
        <v>20</v>
      </c>
      <c r="B38" s="65">
        <v>30220</v>
      </c>
      <c r="C38" s="22">
        <v>2401</v>
      </c>
      <c r="D38" s="61">
        <f t="shared" si="0"/>
        <v>27819</v>
      </c>
      <c r="F38" s="11"/>
    </row>
    <row r="39" spans="1:6" x14ac:dyDescent="0.2">
      <c r="A39" s="3" t="s">
        <v>21</v>
      </c>
      <c r="B39" s="65">
        <v>1584576</v>
      </c>
      <c r="C39" s="22">
        <v>0</v>
      </c>
      <c r="D39" s="61">
        <f t="shared" si="0"/>
        <v>1584576</v>
      </c>
      <c r="F39" s="11"/>
    </row>
    <row r="40" spans="1:6" x14ac:dyDescent="0.2">
      <c r="A40" s="9" t="s">
        <v>22</v>
      </c>
      <c r="B40" s="65">
        <v>1536840</v>
      </c>
      <c r="C40" s="22">
        <v>52308</v>
      </c>
      <c r="D40" s="61">
        <f t="shared" si="0"/>
        <v>1484532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486119</v>
      </c>
      <c r="C43" s="22">
        <v>0</v>
      </c>
      <c r="D43" s="61">
        <f t="shared" si="0"/>
        <v>486119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6671</v>
      </c>
      <c r="C45" s="22">
        <v>0</v>
      </c>
      <c r="D45" s="61">
        <f t="shared" si="0"/>
        <v>6671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27</v>
      </c>
      <c r="C47" s="22">
        <v>0</v>
      </c>
      <c r="D47" s="61">
        <f t="shared" si="0"/>
        <v>27</v>
      </c>
      <c r="F47" s="11"/>
    </row>
    <row r="48" spans="1:6" x14ac:dyDescent="0.2">
      <c r="A48" s="3" t="s">
        <v>47</v>
      </c>
      <c r="B48" s="65">
        <v>3756514</v>
      </c>
      <c r="C48" s="22">
        <v>0</v>
      </c>
      <c r="D48" s="61">
        <f t="shared" si="0"/>
        <v>3756514</v>
      </c>
      <c r="F48" s="11"/>
    </row>
    <row r="49" spans="1:6" x14ac:dyDescent="0.2">
      <c r="A49" s="3" t="s">
        <v>27</v>
      </c>
      <c r="B49" s="65">
        <v>132887</v>
      </c>
      <c r="C49" s="22">
        <v>37301</v>
      </c>
      <c r="D49" s="61">
        <f t="shared" si="0"/>
        <v>95586</v>
      </c>
      <c r="F49" s="11"/>
    </row>
    <row r="50" spans="1:6" x14ac:dyDescent="0.2">
      <c r="A50" s="3" t="s">
        <v>28</v>
      </c>
      <c r="B50" s="65">
        <v>8860</v>
      </c>
      <c r="C50" s="22">
        <v>63</v>
      </c>
      <c r="D50" s="61">
        <f t="shared" si="0"/>
        <v>8797</v>
      </c>
      <c r="F50" s="11"/>
    </row>
    <row r="51" spans="1:6" x14ac:dyDescent="0.2">
      <c r="A51" s="3" t="s">
        <v>29</v>
      </c>
      <c r="B51" s="65">
        <v>703</v>
      </c>
      <c r="C51" s="22">
        <v>0</v>
      </c>
      <c r="D51" s="61">
        <f t="shared" si="0"/>
        <v>703</v>
      </c>
      <c r="F51" s="11"/>
    </row>
    <row r="52" spans="1:6" x14ac:dyDescent="0.2">
      <c r="A52" s="3" t="s">
        <v>30</v>
      </c>
      <c r="B52" s="65">
        <v>2447</v>
      </c>
      <c r="C52" s="22">
        <v>106</v>
      </c>
      <c r="D52" s="61">
        <f t="shared" si="0"/>
        <v>2341</v>
      </c>
      <c r="F52" s="11"/>
    </row>
    <row r="53" spans="1:6" x14ac:dyDescent="0.2">
      <c r="A53" s="3" t="s">
        <v>31</v>
      </c>
      <c r="B53" s="65">
        <v>45428</v>
      </c>
      <c r="C53" s="22">
        <v>460</v>
      </c>
      <c r="D53" s="61">
        <f t="shared" si="0"/>
        <v>44968</v>
      </c>
      <c r="F53" s="11"/>
    </row>
    <row r="54" spans="1:6" x14ac:dyDescent="0.2">
      <c r="A54" s="3" t="s">
        <v>48</v>
      </c>
      <c r="B54" s="65">
        <v>839510</v>
      </c>
      <c r="C54" s="22">
        <v>0</v>
      </c>
      <c r="D54" s="61">
        <f t="shared" si="0"/>
        <v>839510</v>
      </c>
      <c r="F54" s="11"/>
    </row>
    <row r="55" spans="1:6" x14ac:dyDescent="0.2">
      <c r="A55" s="3" t="s">
        <v>49</v>
      </c>
      <c r="B55" s="65">
        <v>1007577</v>
      </c>
      <c r="C55" s="22">
        <v>0</v>
      </c>
      <c r="D55" s="61">
        <f t="shared" si="0"/>
        <v>1007577</v>
      </c>
      <c r="F55" s="11"/>
    </row>
    <row r="56" spans="1:6" x14ac:dyDescent="0.2">
      <c r="A56" s="32" t="s">
        <v>50</v>
      </c>
      <c r="B56" s="65">
        <v>2901937</v>
      </c>
      <c r="C56" s="22">
        <v>0</v>
      </c>
      <c r="D56" s="61">
        <f t="shared" si="0"/>
        <v>2901937</v>
      </c>
      <c r="F56" s="11"/>
    </row>
    <row r="57" spans="1:6" x14ac:dyDescent="0.2">
      <c r="A57" s="9" t="s">
        <v>110</v>
      </c>
      <c r="B57" s="65">
        <v>522632</v>
      </c>
      <c r="C57" s="22">
        <v>0</v>
      </c>
      <c r="D57" s="61">
        <f t="shared" si="0"/>
        <v>522632</v>
      </c>
      <c r="F57" s="11"/>
    </row>
    <row r="58" spans="1:6" ht="13.5" thickBot="1" x14ac:dyDescent="0.25">
      <c r="A58" s="16" t="s">
        <v>52</v>
      </c>
      <c r="B58" s="23">
        <v>84935442</v>
      </c>
      <c r="C58" s="23">
        <f>SUM(C4:C57)</f>
        <v>354872</v>
      </c>
      <c r="D58" s="64">
        <f>SUM(D4:D57)</f>
        <v>78116406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2015 Disparity </vt:lpstr>
      <vt:lpstr>ATTACHMENT A Adj State Owes </vt:lpstr>
      <vt:lpstr>Attachment B Audited Local Adj.</vt:lpstr>
      <vt:lpstr>'2015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2019-03-07T18:10:45Z</dcterms:modified>
</cp:coreProperties>
</file>