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hild Nutrition Programs\National School Lunch\Reports\Free, Reduced Price Report and procedures\2022-2023 Free, Reduced Price Report\"/>
    </mc:Choice>
  </mc:AlternateContent>
  <xr:revisionPtr revIDLastSave="0" documentId="8_{4F75E1F5-3B1A-489B-BC2C-F2525D9A3D6D}" xr6:coauthVersionLast="47" xr6:coauthVersionMax="47" xr10:uidLastSave="{00000000-0000-0000-0000-000000000000}"/>
  <bookViews>
    <workbookView xWindow="-28920" yWindow="-1515" windowWidth="29040" windowHeight="15840" xr2:uid="{00000000-000D-0000-FFFF-FFFF00000000}"/>
  </bookViews>
  <sheets>
    <sheet name="Oct. 2022 Dat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49" i="3" l="1"/>
  <c r="F439" i="3"/>
  <c r="F432" i="3"/>
  <c r="F428" i="3"/>
  <c r="F425" i="3"/>
  <c r="F416" i="3"/>
  <c r="F408" i="3"/>
  <c r="F402" i="3"/>
  <c r="F400" i="3"/>
  <c r="F396" i="3"/>
  <c r="F383" i="3"/>
  <c r="F371" i="3"/>
  <c r="F367" i="3"/>
  <c r="F365" i="3"/>
  <c r="F363" i="3"/>
  <c r="F323" i="3"/>
  <c r="F311" i="3"/>
  <c r="F282" i="3"/>
  <c r="F269" i="3"/>
  <c r="F259" i="3"/>
  <c r="F247" i="3"/>
  <c r="F245" i="3"/>
  <c r="F236" i="3"/>
  <c r="F201" i="3"/>
  <c r="F199" i="3"/>
  <c r="F197" i="3"/>
  <c r="F183" i="3"/>
  <c r="F181" i="3"/>
  <c r="F179" i="3"/>
  <c r="F176" i="3"/>
  <c r="F172" i="3"/>
  <c r="F136" i="3"/>
  <c r="F133" i="3"/>
  <c r="F129" i="3"/>
  <c r="F125" i="3"/>
  <c r="F122" i="3"/>
  <c r="F119" i="3"/>
  <c r="F117" i="3"/>
  <c r="F114" i="3"/>
  <c r="F98" i="3"/>
  <c r="F94" i="3"/>
  <c r="F12" i="3"/>
  <c r="F16" i="3"/>
  <c r="F17" i="3"/>
  <c r="F20" i="3"/>
  <c r="F21" i="3"/>
  <c r="F23" i="3"/>
  <c r="F24" i="3"/>
  <c r="F25" i="3"/>
  <c r="F29" i="3"/>
  <c r="F30" i="3"/>
  <c r="F31" i="3"/>
  <c r="F35" i="3"/>
  <c r="F36" i="3"/>
  <c r="F37" i="3"/>
  <c r="F38" i="3"/>
  <c r="F41" i="3"/>
  <c r="F42" i="3"/>
  <c r="F44" i="3"/>
  <c r="F46" i="3"/>
  <c r="F47" i="3"/>
  <c r="F48" i="3"/>
  <c r="F49" i="3"/>
  <c r="F50" i="3"/>
  <c r="F51" i="3"/>
  <c r="F52" i="3"/>
  <c r="F54" i="3"/>
  <c r="F56" i="3"/>
  <c r="F57" i="3"/>
  <c r="F62" i="3"/>
  <c r="F65" i="3"/>
  <c r="F66" i="3"/>
  <c r="F67" i="3"/>
  <c r="F68" i="3"/>
  <c r="F70" i="3"/>
  <c r="F71" i="3"/>
  <c r="F72" i="3"/>
  <c r="F73" i="3"/>
  <c r="F75" i="3"/>
  <c r="F76" i="3"/>
  <c r="F77" i="3"/>
  <c r="F78" i="3"/>
  <c r="F80" i="3"/>
  <c r="F82" i="3"/>
  <c r="F83" i="3"/>
  <c r="F84" i="3"/>
  <c r="F86" i="3"/>
  <c r="F88" i="3"/>
  <c r="F120" i="3"/>
  <c r="F121" i="3"/>
  <c r="F130" i="3"/>
  <c r="F131" i="3"/>
  <c r="F132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2" i="3"/>
  <c r="F153" i="3"/>
  <c r="F154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7" i="3"/>
  <c r="F178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6" i="3"/>
  <c r="F217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4" i="3"/>
  <c r="F235" i="3"/>
  <c r="F237" i="3"/>
  <c r="F238" i="3"/>
  <c r="F239" i="3"/>
  <c r="F240" i="3"/>
  <c r="F241" i="3"/>
  <c r="F242" i="3"/>
  <c r="F243" i="3"/>
  <c r="F244" i="3"/>
  <c r="F250" i="3"/>
  <c r="F251" i="3"/>
  <c r="F252" i="3"/>
  <c r="F253" i="3"/>
  <c r="F254" i="3"/>
  <c r="F257" i="3"/>
  <c r="F324" i="3"/>
  <c r="F325" i="3"/>
  <c r="F328" i="3"/>
  <c r="F329" i="3"/>
  <c r="F330" i="3"/>
  <c r="F331" i="3"/>
  <c r="F333" i="3"/>
  <c r="F334" i="3"/>
  <c r="F335" i="3"/>
  <c r="F336" i="3"/>
  <c r="F339" i="3"/>
  <c r="F340" i="3"/>
  <c r="F341" i="3"/>
  <c r="F342" i="3"/>
  <c r="F343" i="3"/>
  <c r="F344" i="3"/>
  <c r="F346" i="3"/>
  <c r="F347" i="3"/>
  <c r="F348" i="3"/>
  <c r="F350" i="3"/>
  <c r="F351" i="3"/>
  <c r="F352" i="3"/>
  <c r="F354" i="3"/>
  <c r="F355" i="3"/>
  <c r="F357" i="3"/>
  <c r="F360" i="3"/>
  <c r="F361" i="3"/>
  <c r="F372" i="3"/>
  <c r="F373" i="3"/>
  <c r="F374" i="3"/>
  <c r="F375" i="3"/>
  <c r="F376" i="3"/>
  <c r="F377" i="3"/>
  <c r="F378" i="3"/>
  <c r="F379" i="3"/>
  <c r="F399" i="3"/>
  <c r="F403" i="3"/>
  <c r="F404" i="3"/>
  <c r="F405" i="3"/>
  <c r="F406" i="3"/>
  <c r="F407" i="3"/>
  <c r="F410" i="3"/>
  <c r="F415" i="3"/>
  <c r="F426" i="3"/>
  <c r="F427" i="3"/>
  <c r="F429" i="3"/>
  <c r="F430" i="3"/>
  <c r="F431" i="3"/>
  <c r="E3" i="3"/>
  <c r="E383" i="3"/>
  <c r="D383" i="3"/>
  <c r="E98" i="3"/>
  <c r="D98" i="3"/>
  <c r="E94" i="3"/>
  <c r="D94" i="3"/>
  <c r="D3" i="3"/>
  <c r="E449" i="3"/>
  <c r="D449" i="3"/>
  <c r="E439" i="3"/>
  <c r="D439" i="3"/>
  <c r="E432" i="3"/>
  <c r="D432" i="3"/>
  <c r="E428" i="3"/>
  <c r="D428" i="3"/>
  <c r="C428" i="3"/>
  <c r="E425" i="3"/>
  <c r="D425" i="3"/>
  <c r="C425" i="3"/>
  <c r="E416" i="3"/>
  <c r="D416" i="3"/>
  <c r="E408" i="3"/>
  <c r="D408" i="3"/>
  <c r="E396" i="3"/>
  <c r="D396" i="3"/>
  <c r="E402" i="3"/>
  <c r="D402" i="3"/>
  <c r="C402" i="3"/>
  <c r="E371" i="3"/>
  <c r="D371" i="3"/>
  <c r="E367" i="3"/>
  <c r="D367" i="3"/>
  <c r="E323" i="3"/>
  <c r="D323" i="3"/>
  <c r="E311" i="3"/>
  <c r="D311" i="3"/>
  <c r="E282" i="3"/>
  <c r="D282" i="3"/>
  <c r="E269" i="3"/>
  <c r="D269" i="3"/>
  <c r="E259" i="3"/>
  <c r="D259" i="3"/>
  <c r="E247" i="3"/>
  <c r="D247" i="3"/>
  <c r="E236" i="3"/>
  <c r="D236" i="3"/>
  <c r="C236" i="3"/>
  <c r="E201" i="3"/>
  <c r="D201" i="3"/>
  <c r="E183" i="3"/>
  <c r="D183" i="3"/>
  <c r="E176" i="3"/>
  <c r="D176" i="3"/>
  <c r="C176" i="3"/>
  <c r="E172" i="3"/>
  <c r="D172" i="3"/>
  <c r="E136" i="3"/>
  <c r="D136" i="3"/>
  <c r="C136" i="3"/>
  <c r="E133" i="3"/>
  <c r="D133" i="3"/>
  <c r="E129" i="3"/>
  <c r="D129" i="3"/>
  <c r="C129" i="3"/>
  <c r="E125" i="3"/>
  <c r="D125" i="3"/>
  <c r="E122" i="3"/>
  <c r="D122" i="3"/>
  <c r="E119" i="3"/>
  <c r="D119" i="3"/>
  <c r="C119" i="3"/>
  <c r="E114" i="3"/>
  <c r="D114" i="3"/>
  <c r="E12" i="3"/>
  <c r="D12" i="3"/>
  <c r="E4" i="3"/>
  <c r="D4" i="3"/>
  <c r="C215" i="3"/>
  <c r="C101" i="3"/>
  <c r="C97" i="3"/>
  <c r="C45" i="3"/>
  <c r="C444" i="3"/>
  <c r="C19" i="3"/>
  <c r="C92" i="3"/>
  <c r="C113" i="3"/>
  <c r="C272" i="3"/>
  <c r="C127" i="3"/>
  <c r="C398" i="3"/>
  <c r="C332" i="3"/>
  <c r="C116" i="3"/>
  <c r="C260" i="3"/>
  <c r="C259" i="3" s="1"/>
  <c r="C392" i="3"/>
  <c r="C446" i="3"/>
  <c r="C291" i="3"/>
  <c r="C10" i="3"/>
  <c r="C4" i="3" s="1"/>
  <c r="C108" i="3"/>
  <c r="C442" i="3"/>
  <c r="C316" i="3"/>
  <c r="C9" i="3"/>
  <c r="C33" i="3"/>
  <c r="C7" i="3"/>
  <c r="C286" i="3"/>
  <c r="C282" i="3" s="1"/>
  <c r="C381" i="3"/>
  <c r="C448" i="3"/>
  <c r="C439" i="3" s="1"/>
  <c r="C96" i="3"/>
  <c r="C305" i="3"/>
  <c r="C265" i="3"/>
  <c r="C370" i="3"/>
  <c r="C391" i="3"/>
  <c r="C91" i="3"/>
  <c r="C198" i="3"/>
  <c r="C301" i="3"/>
  <c r="C105" i="3"/>
  <c r="C258" i="3"/>
  <c r="C103" i="3"/>
  <c r="C8" i="3"/>
  <c r="C63" i="3"/>
  <c r="C353" i="3"/>
  <c r="C43" i="3"/>
  <c r="C110" i="3"/>
  <c r="C447" i="3"/>
  <c r="C356" i="3"/>
  <c r="C271" i="3"/>
  <c r="C18" i="3"/>
  <c r="C11" i="3"/>
  <c r="C318" i="3"/>
  <c r="C380" i="3"/>
  <c r="C371" i="3" s="1"/>
  <c r="C90" i="3"/>
  <c r="C320" i="3"/>
  <c r="C289" i="3"/>
  <c r="C256" i="3"/>
  <c r="C303" i="3"/>
  <c r="C28" i="3"/>
  <c r="C22" i="3"/>
  <c r="C401" i="3"/>
  <c r="C450" i="3"/>
  <c r="C449" i="3" s="1"/>
  <c r="C248" i="3"/>
  <c r="C247" i="3" s="1"/>
  <c r="C134" i="3"/>
  <c r="C133" i="3" s="1"/>
  <c r="C397" i="3"/>
  <c r="C396" i="3"/>
  <c r="C13" i="3"/>
  <c r="C12" i="3" s="1"/>
  <c r="C308" i="3"/>
  <c r="C326" i="3"/>
  <c r="C323" i="3" s="1"/>
  <c r="C386" i="3"/>
  <c r="C180" i="3"/>
  <c r="C395" i="3"/>
  <c r="C441" i="3"/>
  <c r="C233" i="3"/>
  <c r="C81" i="3"/>
  <c r="C276" i="3"/>
  <c r="C89" i="3"/>
  <c r="C304" i="3"/>
  <c r="C200" i="3"/>
  <c r="C64" i="3"/>
  <c r="C26" i="3"/>
  <c r="C435" i="3"/>
  <c r="C411" i="3"/>
  <c r="C300" i="3"/>
  <c r="C327" i="3"/>
  <c r="C295" i="3"/>
  <c r="C263" i="3"/>
  <c r="C111" i="3"/>
  <c r="C55" i="3"/>
  <c r="C451" i="3"/>
  <c r="C362" i="3"/>
  <c r="C292" i="3"/>
  <c r="C60" i="3"/>
  <c r="C288" i="3"/>
  <c r="C438" i="3"/>
  <c r="C382" i="3"/>
  <c r="C310" i="3"/>
  <c r="C278" i="3"/>
  <c r="C182" i="3"/>
  <c r="C102" i="3"/>
  <c r="C6" i="3"/>
  <c r="C14" i="3"/>
  <c r="C27" i="3"/>
  <c r="C34" i="3"/>
  <c r="C445" i="3"/>
  <c r="C349" i="3"/>
  <c r="C293" i="3"/>
  <c r="C69" i="3"/>
  <c r="C106" i="3"/>
  <c r="C319" i="3"/>
  <c r="C420" i="3"/>
  <c r="C423" i="3"/>
  <c r="C337" i="3"/>
  <c r="C249" i="3"/>
  <c r="C368" i="3"/>
  <c r="C367" i="3" s="1"/>
  <c r="C283" i="3"/>
  <c r="C123" i="3"/>
  <c r="C122" i="3"/>
  <c r="C99" i="3"/>
  <c r="C98" i="3" s="1"/>
  <c r="C417" i="3"/>
  <c r="C270" i="3"/>
  <c r="C107" i="3"/>
  <c r="C59" i="3"/>
  <c r="C266" i="3"/>
  <c r="C287" i="3"/>
  <c r="C87" i="3"/>
  <c r="C290" i="3"/>
  <c r="C124" i="3"/>
  <c r="C366" i="3"/>
  <c r="C412" i="3"/>
  <c r="C408" i="3" s="1"/>
  <c r="C104" i="3"/>
  <c r="C285" i="3"/>
  <c r="C388" i="3"/>
  <c r="C389" i="3"/>
  <c r="C306" i="3"/>
  <c r="C298" i="3"/>
  <c r="C433" i="3"/>
  <c r="C432" i="3"/>
  <c r="C280" i="3"/>
  <c r="C128" i="3"/>
  <c r="C40" i="3"/>
  <c r="C307" i="3"/>
  <c r="C384" i="3"/>
  <c r="C383" i="3" s="1"/>
  <c r="C255" i="3"/>
  <c r="C196" i="3"/>
  <c r="C183" i="3"/>
  <c r="C39" i="3"/>
  <c r="C418" i="3"/>
  <c r="C364" i="3"/>
  <c r="C394" i="3"/>
  <c r="C422" i="3"/>
  <c r="C302" i="3"/>
  <c r="C262" i="3"/>
  <c r="C174" i="3"/>
  <c r="C172" i="3" s="1"/>
  <c r="C58" i="3"/>
  <c r="C135" i="3"/>
  <c r="C421" i="3"/>
  <c r="C317" i="3"/>
  <c r="C261" i="3"/>
  <c r="C126" i="3"/>
  <c r="C125" i="3"/>
  <c r="C61" i="3"/>
  <c r="C437" i="3"/>
  <c r="C436" i="3"/>
  <c r="C284" i="3"/>
  <c r="C390" i="3"/>
  <c r="C452" i="3"/>
  <c r="C275" i="3"/>
  <c r="C100" i="3"/>
  <c r="C314" i="3"/>
  <c r="C311" i="3" s="1"/>
  <c r="C218" i="3"/>
  <c r="C201" i="3" s="1"/>
  <c r="C74" i="3"/>
  <c r="C322" i="3"/>
  <c r="C297" i="3"/>
  <c r="C443" i="3"/>
  <c r="C321" i="3"/>
  <c r="C273" i="3"/>
  <c r="C269" i="3" s="1"/>
  <c r="C424" i="3"/>
  <c r="C264" i="3"/>
  <c r="C112" i="3"/>
  <c r="C32" i="3"/>
  <c r="C315" i="3"/>
  <c r="C299" i="3"/>
  <c r="C345" i="3"/>
  <c r="C279" i="3"/>
  <c r="C175" i="3"/>
  <c r="C79" i="3"/>
  <c r="C15" i="3"/>
  <c r="C369" i="3"/>
  <c r="C434" i="3"/>
  <c r="C313" i="3"/>
  <c r="C338" i="3"/>
  <c r="C281" i="3"/>
  <c r="C414" i="3"/>
  <c r="C358" i="3"/>
  <c r="C294" i="3"/>
  <c r="C246" i="3"/>
  <c r="C118" i="3"/>
  <c r="C274" i="3"/>
  <c r="C268" i="3"/>
  <c r="C387" i="3"/>
  <c r="C359" i="3"/>
  <c r="C413" i="3"/>
  <c r="C309" i="3"/>
  <c r="C277" i="3"/>
  <c r="C109" i="3"/>
  <c r="C53" i="3"/>
  <c r="C393" i="3"/>
  <c r="C296" i="3"/>
  <c r="C385" i="3"/>
  <c r="C93" i="3"/>
  <c r="C267" i="3"/>
  <c r="C419" i="3"/>
  <c r="C416" i="3" s="1"/>
  <c r="C173" i="3"/>
  <c r="C115" i="3"/>
  <c r="C114" i="3" s="1"/>
  <c r="C409" i="3"/>
  <c r="C440" i="3"/>
  <c r="C312" i="3"/>
  <c r="C95" i="3"/>
  <c r="C94" i="3" s="1"/>
  <c r="C5" i="3"/>
  <c r="F4" i="3" l="1"/>
  <c r="C3" i="3"/>
  <c r="F3" i="3" s="1"/>
</calcChain>
</file>

<file path=xl/sharedStrings.xml><?xml version="1.0" encoding="utf-8"?>
<sst xmlns="http://schemas.openxmlformats.org/spreadsheetml/2006/main" count="864" uniqueCount="500">
  <si>
    <t>District</t>
  </si>
  <si>
    <t>School</t>
  </si>
  <si>
    <t>Free</t>
  </si>
  <si>
    <t>Reduced</t>
  </si>
  <si>
    <t>Enrolled</t>
  </si>
  <si>
    <t>% F&amp; R</t>
  </si>
  <si>
    <t>Grand Total</t>
  </si>
  <si>
    <t>Alaska Gateway School District</t>
  </si>
  <si>
    <t>Anchorage School District</t>
  </si>
  <si>
    <t>Alpenglow Elementary</t>
  </si>
  <si>
    <t>Aurora Elementary</t>
  </si>
  <si>
    <t>Bayshore Elementary</t>
  </si>
  <si>
    <t>Bear Valley Elementary</t>
  </si>
  <si>
    <t>Bowman Elementary</t>
  </si>
  <si>
    <t>Campbell Elementary</t>
  </si>
  <si>
    <t>Chugach Optional Elementary</t>
  </si>
  <si>
    <t>Chugiak Elementary</t>
  </si>
  <si>
    <t>Chugiak High School</t>
  </si>
  <si>
    <t>Denali Elementary</t>
  </si>
  <si>
    <t>Dimond High School</t>
  </si>
  <si>
    <t>Eagle River High School</t>
  </si>
  <si>
    <t>Fire Lake Elementary</t>
  </si>
  <si>
    <t>Girdwood School</t>
  </si>
  <si>
    <t>Goldenview Middle School</t>
  </si>
  <si>
    <t>Hanshew Middle School</t>
  </si>
  <si>
    <t>Homestead Elementary</t>
  </si>
  <si>
    <t>Huffman Elementary</t>
  </si>
  <si>
    <t>Inlet View Elementary</t>
  </si>
  <si>
    <t>Kasuun Elementary</t>
  </si>
  <si>
    <t>Kincaid Elementary</t>
  </si>
  <si>
    <t>Lake Hood Elementary</t>
  </si>
  <si>
    <t>Mears Middle School</t>
  </si>
  <si>
    <t>Mirror Lake Middle School</t>
  </si>
  <si>
    <t>North Star Elementary</t>
  </si>
  <si>
    <t>Northern Lights ABC K-8 School</t>
  </si>
  <si>
    <t>Ocean View Elementary</t>
  </si>
  <si>
    <t>O'Malley Elementary</t>
  </si>
  <si>
    <t>Orion Elementary School</t>
  </si>
  <si>
    <t>Polaris k-12 School</t>
  </si>
  <si>
    <t>Rabbit Creek Elementary</t>
  </si>
  <si>
    <t>Ravenwood Elementary</t>
  </si>
  <si>
    <t>Rogers Park Elementary</t>
  </si>
  <si>
    <t>Romig Middle School</t>
  </si>
  <si>
    <t>Sand Lake Elementary</t>
  </si>
  <si>
    <t>Service High School</t>
  </si>
  <si>
    <t>South Anchorage High School</t>
  </si>
  <si>
    <t>Trailside Elementary</t>
  </si>
  <si>
    <t>Turnagain Elementary</t>
  </si>
  <si>
    <t>West High School</t>
  </si>
  <si>
    <t>Annette Island School District</t>
  </si>
  <si>
    <t>Bering Strait School District</t>
  </si>
  <si>
    <t>Bristol Bay Borough School District</t>
  </si>
  <si>
    <t>Chatham School District</t>
  </si>
  <si>
    <t>Copper River School District</t>
  </si>
  <si>
    <t>Cordova City School District</t>
  </si>
  <si>
    <t>Craig City School District</t>
  </si>
  <si>
    <t>Delta-Greely School District</t>
  </si>
  <si>
    <t>Delta Junction Elementary</t>
  </si>
  <si>
    <t>Dillingham City School District</t>
  </si>
  <si>
    <t>Fairbanks North Star Borough School District</t>
  </si>
  <si>
    <t>Anne Wien Elementary</t>
  </si>
  <si>
    <t>Arctic Light Elementary</t>
  </si>
  <si>
    <t>Barnette Magnet School</t>
  </si>
  <si>
    <t>Ben Eielson Jr/Sr High School</t>
  </si>
  <si>
    <t>BRIDGE Program</t>
  </si>
  <si>
    <t>Crawford Elementary</t>
  </si>
  <si>
    <t>District Wide Pass</t>
  </si>
  <si>
    <t>Effie Kokrine Charter School</t>
  </si>
  <si>
    <t>Hunter Elementary</t>
  </si>
  <si>
    <t>Hutchinson Career Center</t>
  </si>
  <si>
    <t>Ladd Elementary</t>
  </si>
  <si>
    <t>Lathrop High School</t>
  </si>
  <si>
    <t>North Pole Elementary</t>
  </si>
  <si>
    <t>North Pole High School</t>
  </si>
  <si>
    <t>North Pole Middle School</t>
  </si>
  <si>
    <t>Pearl Creek Elementary</t>
  </si>
  <si>
    <t>Randy Smith Middle School</t>
  </si>
  <si>
    <t>Ryan Middle School</t>
  </si>
  <si>
    <t>Salcha Elementary</t>
  </si>
  <si>
    <t>Star of the North Secondary School</t>
  </si>
  <si>
    <t>Tanana Middle School</t>
  </si>
  <si>
    <t>Ticasuk Brown Elementary</t>
  </si>
  <si>
    <t>Two Rivers School</t>
  </si>
  <si>
    <t>University Park Elementary</t>
  </si>
  <si>
    <t>Weller Elementary</t>
  </si>
  <si>
    <t>West Valley High School</t>
  </si>
  <si>
    <t>Woodriver Elementary</t>
  </si>
  <si>
    <t>Galena City School District</t>
  </si>
  <si>
    <t>Haines Borough School District</t>
  </si>
  <si>
    <t>Hoonah City School District</t>
  </si>
  <si>
    <t>Hydaburg City School District</t>
  </si>
  <si>
    <t>Juneau Borough School District</t>
  </si>
  <si>
    <t>Auke Bay Elementary</t>
  </si>
  <si>
    <t>Dzantik'i Heeni Middle School</t>
  </si>
  <si>
    <t>Floyd Dryden Middle School</t>
  </si>
  <si>
    <t>Harborview Elementary</t>
  </si>
  <si>
    <t>Juneau Community Charter School</t>
  </si>
  <si>
    <t>Mendenhall River Community School</t>
  </si>
  <si>
    <t>Riverbend Elementary</t>
  </si>
  <si>
    <t>Thunder Mountain High School</t>
  </si>
  <si>
    <t>Kake City School District</t>
  </si>
  <si>
    <t>Kashunamiut School District</t>
  </si>
  <si>
    <t>Kenai Peninsula Borough School District</t>
  </si>
  <si>
    <t>Chapman School</t>
  </si>
  <si>
    <t>Fireweed Acadamy</t>
  </si>
  <si>
    <t>Homer High School</t>
  </si>
  <si>
    <t>Homer Middle School</t>
  </si>
  <si>
    <t>Kaleidoscope School of Arts &amp; Sciences</t>
  </si>
  <si>
    <t>Kalifornsky Beach Elementary</t>
  </si>
  <si>
    <t>Kenai Alternative High School</t>
  </si>
  <si>
    <t>Kenai Central High School</t>
  </si>
  <si>
    <t>Kenai Middle School</t>
  </si>
  <si>
    <t>McNeil Canyon Elementary</t>
  </si>
  <si>
    <t>Mt. View Elementary</t>
  </si>
  <si>
    <t>Nikiski Middle/Senior High School</t>
  </si>
  <si>
    <t>Nikiski North Star Elementary</t>
  </si>
  <si>
    <t>Ninilchik School</t>
  </si>
  <si>
    <t>Paul Banks Elementary</t>
  </si>
  <si>
    <t>Redoubt Elementary</t>
  </si>
  <si>
    <t>Seward Elementary</t>
  </si>
  <si>
    <t>Seward High School</t>
  </si>
  <si>
    <t>Seward Middle School</t>
  </si>
  <si>
    <t>Soldotna Elementary</t>
  </si>
  <si>
    <t>Soldotna High School</t>
  </si>
  <si>
    <t>Sterling Elementary</t>
  </si>
  <si>
    <t>Susan B English School</t>
  </si>
  <si>
    <t>Tustumena Elementary</t>
  </si>
  <si>
    <t>West Homer Elementary</t>
  </si>
  <si>
    <t>Ketchikan Gateway Borough School District</t>
  </si>
  <si>
    <t>Houghtaling Elementary</t>
  </si>
  <si>
    <t>Ketchikan High School</t>
  </si>
  <si>
    <t>Schoenbar Middle School</t>
  </si>
  <si>
    <t>Tongass School of Arts and Sciences</t>
  </si>
  <si>
    <t>Klawock City School District</t>
  </si>
  <si>
    <t>Kodiak Island Borough School District</t>
  </si>
  <si>
    <t>East Elementary</t>
  </si>
  <si>
    <t>Kodiak High School</t>
  </si>
  <si>
    <t>Kodiak Middle School</t>
  </si>
  <si>
    <t>Main Elementary</t>
  </si>
  <si>
    <t>Peterson Elementary</t>
  </si>
  <si>
    <t>Kuspuk School District</t>
  </si>
  <si>
    <t>Lake and Peninsula Borough School District</t>
  </si>
  <si>
    <t>Lower Kuskokwim School District</t>
  </si>
  <si>
    <t>Lower Yukon School District</t>
  </si>
  <si>
    <t>Matanuska-Susitna Borough School District</t>
  </si>
  <si>
    <t>Butte Elementary</t>
  </si>
  <si>
    <t>Colony High School</t>
  </si>
  <si>
    <t>Colony Middle School</t>
  </si>
  <si>
    <t>Cottonwood Creek Elementary</t>
  </si>
  <si>
    <t>Finger Lake Elementary</t>
  </si>
  <si>
    <t>Fred and Sara Machetanz Elementary School</t>
  </si>
  <si>
    <t>Glacier View School</t>
  </si>
  <si>
    <t>Goose Bay Elementary</t>
  </si>
  <si>
    <t>John Shaw Elementary</t>
  </si>
  <si>
    <t>Knik Elementary School</t>
  </si>
  <si>
    <t>Larson Elementary</t>
  </si>
  <si>
    <t>Mat-Su Career &amp; Tech Ed High School</t>
  </si>
  <si>
    <t>Palmer High School</t>
  </si>
  <si>
    <t>Palmer Middle School</t>
  </si>
  <si>
    <t>Pioneer Peak Elementary</t>
  </si>
  <si>
    <t>Sherrod Elementary</t>
  </si>
  <si>
    <t>Snowshoe Elementary</t>
  </si>
  <si>
    <t>Susitna Valley Jr/Sr High</t>
  </si>
  <si>
    <t>Swanson Elementary</t>
  </si>
  <si>
    <t>Talkeetna Elementary</t>
  </si>
  <si>
    <t>TeeLand Middle School</t>
  </si>
  <si>
    <t>Wasilla High School</t>
  </si>
  <si>
    <t>Wasilla Middle School</t>
  </si>
  <si>
    <t>Mount Edgecumbe</t>
  </si>
  <si>
    <t>Nenana City School District</t>
  </si>
  <si>
    <t>Nome Public Schools</t>
  </si>
  <si>
    <t>North Slope Borough School District</t>
  </si>
  <si>
    <t>Northwest Arctic Borough School District</t>
  </si>
  <si>
    <t>Petersburg Borough School District</t>
  </si>
  <si>
    <t>Rae C. Stedman Elementary</t>
  </si>
  <si>
    <t>Saint Mary's School District</t>
  </si>
  <si>
    <t>Sitka School District</t>
  </si>
  <si>
    <t>Baranof Elementary</t>
  </si>
  <si>
    <t>Blatchley Middle School</t>
  </si>
  <si>
    <t>Keet Gooshi Heen Elementary</t>
  </si>
  <si>
    <t>Pacific High School</t>
  </si>
  <si>
    <t>Sitka High School</t>
  </si>
  <si>
    <t>Southeast Island School District</t>
  </si>
  <si>
    <t>Southwest Region School District</t>
  </si>
  <si>
    <t>Unalaska City School District</t>
  </si>
  <si>
    <t>Eagle's View Elementary School</t>
  </si>
  <si>
    <t>Unalaska Jr/Sr High School</t>
  </si>
  <si>
    <t>Valdez City School District</t>
  </si>
  <si>
    <t>Hermon Hutchens Elementary</t>
  </si>
  <si>
    <t>Valdez High School</t>
  </si>
  <si>
    <t>Yukon Flats School District</t>
  </si>
  <si>
    <t>Yukon-Koyukuk School District</t>
  </si>
  <si>
    <t>Yupiit School District</t>
  </si>
  <si>
    <t>River City Academy</t>
  </si>
  <si>
    <t>Skyview Middle School</t>
  </si>
  <si>
    <t>Soldotna Montessori School</t>
  </si>
  <si>
    <t>George H. Gilson Jr. High School</t>
  </si>
  <si>
    <t>Montessori Public Alernative School</t>
  </si>
  <si>
    <t>Ketchikan Charter School</t>
  </si>
  <si>
    <t>Abbott Loop Elementary - CEP</t>
  </si>
  <si>
    <t xml:space="preserve">Benson Secondary/S.E.A.R.C.H. - CEP              </t>
  </si>
  <si>
    <t>Central Middle School of Science - CEP</t>
  </si>
  <si>
    <t>College Gate Elementary - CEP</t>
  </si>
  <si>
    <t>Spring Hill Elementary - CEP</t>
  </si>
  <si>
    <t>Government Hill Elementary - CEP</t>
  </si>
  <si>
    <t>Midnight Sun Elementary</t>
  </si>
  <si>
    <t>end of table</t>
  </si>
  <si>
    <t>Delta Junction Junior High School</t>
  </si>
  <si>
    <t>Delta Junction Senior High School</t>
  </si>
  <si>
    <t>Mat-Su Day School</t>
  </si>
  <si>
    <t>Birchwood ABC Elementary</t>
  </si>
  <si>
    <t>Susitna Elementary</t>
  </si>
  <si>
    <t xml:space="preserve">Tudor Elementary </t>
  </si>
  <si>
    <t>Cordova Jr/Sr High School - CEP</t>
  </si>
  <si>
    <t>Mt. Eccles Elementary - CEP</t>
  </si>
  <si>
    <t>Galena Interior Learning Academy (GILA) - CEP</t>
  </si>
  <si>
    <t>Sidney C. Huntington Elementary - CEP</t>
  </si>
  <si>
    <t>Sidney C. Huntington Jr/Sr High School - CEP</t>
  </si>
  <si>
    <t>Gladys Wood Elementary - CEP</t>
  </si>
  <si>
    <t xml:space="preserve">Scenic Park Elementary </t>
  </si>
  <si>
    <t xml:space="preserve">Discovery Peak Charter School </t>
  </si>
  <si>
    <t xml:space="preserve">Houston Jr./Sr. High School - CEP                 </t>
  </si>
  <si>
    <t>Sutton Elementary - CEP</t>
  </si>
  <si>
    <t>Revilla Jr/Sr High School</t>
  </si>
  <si>
    <t>Alaska Gateway School District Total</t>
  </si>
  <si>
    <t>Anchorage School District Total</t>
  </si>
  <si>
    <t>Eagle River School-New to Program</t>
  </si>
  <si>
    <t>Annette Island School District Total</t>
  </si>
  <si>
    <t>Bering Strait School District Total</t>
  </si>
  <si>
    <t>Bristol Bay Borough School District Total</t>
  </si>
  <si>
    <t>Chatham School District Total</t>
  </si>
  <si>
    <t>Copper River School District Total</t>
  </si>
  <si>
    <t>Glennallen Elementary School</t>
  </si>
  <si>
    <t>Glennallen Jr/Sr High School</t>
  </si>
  <si>
    <t>Cordova City School District Total</t>
  </si>
  <si>
    <t>Craig City School District Total</t>
  </si>
  <si>
    <t>Delta-Greely School District Total</t>
  </si>
  <si>
    <t>Dillingham City School District Total</t>
  </si>
  <si>
    <t>Fairbanks North Star Borough School District Total</t>
  </si>
  <si>
    <t>Boreal Sun Charter School</t>
  </si>
  <si>
    <t>Watershed Charter School</t>
  </si>
  <si>
    <t>Galena City School District Total</t>
  </si>
  <si>
    <t>Haines Borough School District Total</t>
  </si>
  <si>
    <t>Haines Elementary School</t>
  </si>
  <si>
    <t>Haines High School</t>
  </si>
  <si>
    <t>Hoonah City School District Total</t>
  </si>
  <si>
    <t>Hydaburg City School District Total</t>
  </si>
  <si>
    <t>Juneau Borough School District Total</t>
  </si>
  <si>
    <t>Sayeik-Gastineau Elementary</t>
  </si>
  <si>
    <t>Sit` Eeti Shannnax-Glacier Valley Elementary</t>
  </si>
  <si>
    <t>Yadaa.at Kale-Juneau-Douglas High School</t>
  </si>
  <si>
    <t>Yaakoosge Daakahidi Alt. H.S.- CEP</t>
  </si>
  <si>
    <t>Kake City School District Total</t>
  </si>
  <si>
    <t>Kashunamiut School District Total</t>
  </si>
  <si>
    <t>Kenai Peninsula Borough School District Total</t>
  </si>
  <si>
    <t>Ketchikan Gateway Borough School District Total</t>
  </si>
  <si>
    <t>Fawn Mountain/White Cliff Elementary</t>
  </si>
  <si>
    <t>Point Higgins School</t>
  </si>
  <si>
    <t>Klawock City School District Total</t>
  </si>
  <si>
    <t>Kodiak Island Borough School District Total</t>
  </si>
  <si>
    <t>Kuspuk School District Total</t>
  </si>
  <si>
    <t>Lake and Peninsula Borough School District Total</t>
  </si>
  <si>
    <t>Lower Kuskokwim School District Total</t>
  </si>
  <si>
    <t>Lower Yukon School District Total</t>
  </si>
  <si>
    <t>Matanuska-Susitna Borough School District Total</t>
  </si>
  <si>
    <t>Alaska Middle College School-New</t>
  </si>
  <si>
    <t>Beryozova School- New</t>
  </si>
  <si>
    <t>Mount Edgecumbe Total</t>
  </si>
  <si>
    <t>Mt. Edgecumbe High School - CEP</t>
  </si>
  <si>
    <t>Nenana City School District Total</t>
  </si>
  <si>
    <t>Nenana City School - CEP</t>
  </si>
  <si>
    <t>Nome Public Schools Total</t>
  </si>
  <si>
    <t>Nome Elementary - CEP</t>
  </si>
  <si>
    <t>Nome-Beltz Jr/Sr High - CEP</t>
  </si>
  <si>
    <t>North Slope Borough School District Total</t>
  </si>
  <si>
    <t>Alak School</t>
  </si>
  <si>
    <t>Barrow High School</t>
  </si>
  <si>
    <t>Eben Hopson Middle School</t>
  </si>
  <si>
    <t>Fred Ipalook Elementary</t>
  </si>
  <si>
    <t>Harold Kaveolook School</t>
  </si>
  <si>
    <t>Kali School</t>
  </si>
  <si>
    <t>Kiita Learning Center (Barrow)</t>
  </si>
  <si>
    <t>Meade River School</t>
  </si>
  <si>
    <t>Northwest Arctic Borough School District Total</t>
  </si>
  <si>
    <t>Petersburg Borough School District Total</t>
  </si>
  <si>
    <t>Sitka School District Total</t>
  </si>
  <si>
    <t>Southeast Island School District Total</t>
  </si>
  <si>
    <t>Howard Valentine Coffman Cove School</t>
  </si>
  <si>
    <t>Whale Pass School</t>
  </si>
  <si>
    <t>Southwest Region School District Total</t>
  </si>
  <si>
    <t>Unalaska City School District Total</t>
  </si>
  <si>
    <t>Valdez City School District Total</t>
  </si>
  <si>
    <t>Yukon Flats School District Total</t>
  </si>
  <si>
    <t>Yukon-Koyukuk School District Total</t>
  </si>
  <si>
    <t>Yupiit School District Total</t>
  </si>
  <si>
    <t xml:space="preserve">Home Flex School </t>
  </si>
  <si>
    <t>St.Mary's School District Total</t>
  </si>
  <si>
    <t>Craig Elementary School - CEP</t>
  </si>
  <si>
    <t>Craig Middle School - CEP</t>
  </si>
  <si>
    <t>Craig High School - CEP</t>
  </si>
  <si>
    <t>Mitkof Middle School - CEP</t>
  </si>
  <si>
    <t>Naukati School - CEP</t>
  </si>
  <si>
    <t>Thorne Bay School - CEP</t>
  </si>
  <si>
    <t>Nikolaevsk School  - CEP</t>
  </si>
  <si>
    <t>Nanwalek School  - CEP</t>
  </si>
  <si>
    <r>
      <t>Moose Pass School -</t>
    </r>
    <r>
      <rPr>
        <sz val="12"/>
        <color rgb="FFFF0000"/>
        <rFont val="Calibri"/>
        <family val="2"/>
        <scheme val="minor"/>
      </rPr>
      <t xml:space="preserve"> NO OCT CLAIM</t>
    </r>
  </si>
  <si>
    <r>
      <t xml:space="preserve">Port Graham School -  </t>
    </r>
    <r>
      <rPr>
        <sz val="12"/>
        <color rgb="FFFF0000"/>
        <rFont val="Calibri"/>
        <family val="2"/>
        <scheme val="minor"/>
      </rPr>
      <t>NO OCT CLAIM</t>
    </r>
  </si>
  <si>
    <t>Tebughna School - CEP</t>
  </si>
  <si>
    <t>Aleknagik School - CEP</t>
  </si>
  <si>
    <t>Chief Ivan Blunka School (New Stuyahok School) - CEP</t>
  </si>
  <si>
    <t>Clarks Point School - CEP</t>
  </si>
  <si>
    <t>Koliganek School - CEP</t>
  </si>
  <si>
    <t>Manokotak School- CEP</t>
  </si>
  <si>
    <t>Togiak School - CEP</t>
  </si>
  <si>
    <t>Twin Hills School - CEP</t>
  </si>
  <si>
    <t>William "Sonny" Nelson School - CEP</t>
  </si>
  <si>
    <t>Tikigaq School - CEP</t>
  </si>
  <si>
    <t>Nuiqsut Trapper School - CEP</t>
  </si>
  <si>
    <t>Nunamiut School - CEP</t>
  </si>
  <si>
    <t>Dot Lake School - CEP</t>
  </si>
  <si>
    <t>Eagle Community School - CEP</t>
  </si>
  <si>
    <t>Mentasta Lake School - CEP</t>
  </si>
  <si>
    <t>Tanacross School - CEP</t>
  </si>
  <si>
    <t>Tetlin School - CEP</t>
  </si>
  <si>
    <t>Tok School - CEP</t>
  </si>
  <si>
    <t>Walter Northway School - CEP</t>
  </si>
  <si>
    <t xml:space="preserve">Airport Heights Elementary - CEP                      </t>
  </si>
  <si>
    <t xml:space="preserve">Alaska Native Cultural Charter School - CEP     </t>
  </si>
  <si>
    <t xml:space="preserve">Bartlett High School - CEP                                 </t>
  </si>
  <si>
    <t xml:space="preserve">Baxter Elementary - CEP                                   </t>
  </si>
  <si>
    <t xml:space="preserve">Chester Valley Elementary - CEP                       </t>
  </si>
  <si>
    <t xml:space="preserve">Chinook Elementary - CEP                                </t>
  </si>
  <si>
    <t xml:space="preserve">Clark Middle School - CEP   </t>
  </si>
  <si>
    <t xml:space="preserve">Creekside Park Elementary - CEP  </t>
  </si>
  <si>
    <t xml:space="preserve">East High School - CEP  </t>
  </si>
  <si>
    <t xml:space="preserve">Fairview Elementary - CEP  </t>
  </si>
  <si>
    <t xml:space="preserve">Klatt Elementary - CEP  </t>
  </si>
  <si>
    <t xml:space="preserve">Lake Otis Elementary - CEP  </t>
  </si>
  <si>
    <t xml:space="preserve">Mountain View Elementary - CEP  </t>
  </si>
  <si>
    <t xml:space="preserve">Muldoon Elementary - CEP  </t>
  </si>
  <si>
    <t xml:space="preserve">Nicholas J. Begich Middle School - CEP  </t>
  </si>
  <si>
    <t xml:space="preserve">North Star Elementary - CEP  </t>
  </si>
  <si>
    <t xml:space="preserve">Northwood ABC - CEP  </t>
  </si>
  <si>
    <t xml:space="preserve">Nunaka Valley Elementary - CEP  </t>
  </si>
  <si>
    <t xml:space="preserve">Ptarmigan Elementary - CEP  </t>
  </si>
  <si>
    <t xml:space="preserve">Russian Jack Elementary - CEP  </t>
  </si>
  <si>
    <t xml:space="preserve">Taku Elementary - CEP  </t>
  </si>
  <si>
    <t xml:space="preserve">Wendler Middle School - CEP  </t>
  </si>
  <si>
    <t xml:space="preserve">Whaley School - CEP  </t>
  </si>
  <si>
    <t xml:space="preserve">William Tyson Elementary - CEP  </t>
  </si>
  <si>
    <t xml:space="preserve">Williwaw Elementary - CEP  </t>
  </si>
  <si>
    <t xml:space="preserve">Willow Crest Elementary - CEP  </t>
  </si>
  <si>
    <t xml:space="preserve">Wonder Park Elementary - CEP  </t>
  </si>
  <si>
    <t>Charles R. Leask Sr. Middle School - CEP</t>
  </si>
  <si>
    <t>Metlakatla High School - CEP</t>
  </si>
  <si>
    <t>Richard Johnson Elementary - CEP</t>
  </si>
  <si>
    <t>Aniguiin School - CEP</t>
  </si>
  <si>
    <t>Anthony A. Andrews School - CEP</t>
  </si>
  <si>
    <t>Brevig Mission School - CEP</t>
  </si>
  <si>
    <t>Diomede School - CEP</t>
  </si>
  <si>
    <t>Gambell School - CEP</t>
  </si>
  <si>
    <t>Hogarth Kingeekuk Sr. Memorial School - CEP</t>
  </si>
  <si>
    <t>James C. Isabell School - CEP</t>
  </si>
  <si>
    <t>Koyuk-Malimiut School - CEP</t>
  </si>
  <si>
    <t>Martin L. Olson School - CEP</t>
  </si>
  <si>
    <t>Shaktoolik School - CEP</t>
  </si>
  <si>
    <t>Shishmaref School - CEP</t>
  </si>
  <si>
    <t>Tukurngailnguq School - CEP</t>
  </si>
  <si>
    <t>Unalakleet School - CEP</t>
  </si>
  <si>
    <t>Wales School - CEP</t>
  </si>
  <si>
    <t>White Mountain School - CEP</t>
  </si>
  <si>
    <t>Bristol Bay Middle/High School - CEP</t>
  </si>
  <si>
    <t>Naknek Elementary School - CEP</t>
  </si>
  <si>
    <t>Angoon Schools - CEP</t>
  </si>
  <si>
    <t>Dillingham Elementary - CEP</t>
  </si>
  <si>
    <t>Dillingham Middle/High School - CEP</t>
  </si>
  <si>
    <t>Hoonah Schools - CEP</t>
  </si>
  <si>
    <t>Hydaburg School - CEP</t>
  </si>
  <si>
    <t>Kake Elementary &amp; High School - CEP</t>
  </si>
  <si>
    <t>Chevak School - CEP</t>
  </si>
  <si>
    <t>Akhiok School - CEP</t>
  </si>
  <si>
    <t>Chiniak School - CEP</t>
  </si>
  <si>
    <t>Old Harbor School - CEP</t>
  </si>
  <si>
    <t>Ouzinkie School - CEP</t>
  </si>
  <si>
    <t>Port Lions School - CEP</t>
  </si>
  <si>
    <t xml:space="preserve">Aniak Jr/Sr High School - CEP  </t>
  </si>
  <si>
    <t xml:space="preserve">Auntie Mary Nicoli Elementary - CEP  </t>
  </si>
  <si>
    <t xml:space="preserve">Crow Village Sam School - CEP  </t>
  </si>
  <si>
    <t xml:space="preserve">George Morgan Sr. H.S. - CEP  </t>
  </si>
  <si>
    <t xml:space="preserve">Gusty Michael School - CEP  </t>
  </si>
  <si>
    <t xml:space="preserve">Jack Egnaty Sr. School (Sleetmute) - CEP  </t>
  </si>
  <si>
    <t xml:space="preserve">Johnnie John Sr. School - CEP  </t>
  </si>
  <si>
    <t xml:space="preserve">Joseph S. &amp; Olinga Gregory Elementary - CEP  </t>
  </si>
  <si>
    <t xml:space="preserve">Zackar Levi Elementary - CEP  </t>
  </si>
  <si>
    <t>Chignik Bay - CEP</t>
  </si>
  <si>
    <t>Chignik Lagoon School - CEP</t>
  </si>
  <si>
    <t>Chignik Lake School - CEP</t>
  </si>
  <si>
    <t>Igiugig School - CEP</t>
  </si>
  <si>
    <t>Kokhanok School - CEP</t>
  </si>
  <si>
    <t>Levelock School - CEP</t>
  </si>
  <si>
    <t>Meshik School - CEP</t>
  </si>
  <si>
    <t>Newhalen School - CEP</t>
  </si>
  <si>
    <t>Nondalton School - CEP</t>
  </si>
  <si>
    <t>Perryville School - CEP</t>
  </si>
  <si>
    <t>Pilot Point School - CEP</t>
  </si>
  <si>
    <t>Tanalian School - CEP</t>
  </si>
  <si>
    <t>Akiuk Memorial School - CEP</t>
  </si>
  <si>
    <t>Akula Elitnaurvik School - CEP</t>
  </si>
  <si>
    <t>Anna Tobeluk Memorial School - CEP</t>
  </si>
  <si>
    <t>Ayaprun Elitnaurvik - CEP</t>
  </si>
  <si>
    <t>Ayaprun School - CEP</t>
  </si>
  <si>
    <t>Bethel Regional High School - CEP</t>
  </si>
  <si>
    <t>Chaputnguak School - CEP</t>
  </si>
  <si>
    <t>Chief Paul Memorial School - CEP</t>
  </si>
  <si>
    <t>Dick R. Kiunya Memorial (Ayagina'ar Elitnaurvik) - CEP</t>
  </si>
  <si>
    <t>Eek School - CEP</t>
  </si>
  <si>
    <t>Gladys Jung Elementary - CEP</t>
  </si>
  <si>
    <t>Joann A. Alexie Memorial School - CEP</t>
  </si>
  <si>
    <t>Ket'acik/Aapalluk Memorial School - CEP</t>
  </si>
  <si>
    <t>Kuinerrarmiut Elitnaurviat - CEP</t>
  </si>
  <si>
    <t>Kuskokwim Learning Academy - CEP</t>
  </si>
  <si>
    <t>Kwigillingok School - CEP</t>
  </si>
  <si>
    <t>Lewis Angapak Memorial School - CEP</t>
  </si>
  <si>
    <t>Mikelnguut Elitnaurviat - CEP</t>
  </si>
  <si>
    <t>Negtemiut Elitnaurviat School - CEP</t>
  </si>
  <si>
    <t>Nelson Island Area School - CEP</t>
  </si>
  <si>
    <t>Nuniwarmiut School - CEP</t>
  </si>
  <si>
    <t>Paul T. Albert Memorial School - CEP</t>
  </si>
  <si>
    <t>Qugcuun Memorial School - CEP</t>
  </si>
  <si>
    <t>Rocky Mountain School - CEP</t>
  </si>
  <si>
    <t>William Miller Memorial School - CEP</t>
  </si>
  <si>
    <t>Z. John Williams Memorial School - CEP</t>
  </si>
  <si>
    <t>Alakanuk School - CEP</t>
  </si>
  <si>
    <t>Emmonak School - CEP</t>
  </si>
  <si>
    <t>Hooper Bay School - CEP</t>
  </si>
  <si>
    <t>Kotlik School - CEP</t>
  </si>
  <si>
    <t>Marshall School - CEP</t>
  </si>
  <si>
    <t>Mountain Village/Ignatius School - CEP</t>
  </si>
  <si>
    <t>Pilot Station School - CEP</t>
  </si>
  <si>
    <t>Russian Mission School - CEP</t>
  </si>
  <si>
    <t>Scammon Bay School - CEP</t>
  </si>
  <si>
    <t>Nunum Iqua/Sheldon Point School - CEP</t>
  </si>
  <si>
    <t>Hooper Bay Charter School - CEP</t>
  </si>
  <si>
    <t>Big Lake Elementary - CEP</t>
  </si>
  <si>
    <t>Burchell High School - CEP</t>
  </si>
  <si>
    <t>Dena'ina Elementary School - CEP</t>
  </si>
  <si>
    <t>Iditarod Elementary - CEP</t>
  </si>
  <si>
    <t>Meadow Lakes Elementary - CEP</t>
  </si>
  <si>
    <t>Redington Jr./Sr. High School - CEP</t>
  </si>
  <si>
    <t>Tanaina Elementary - CEP</t>
  </si>
  <si>
    <t>Trapper Creek Elementary - CEP</t>
  </si>
  <si>
    <t>Valley Pathways - CEP</t>
  </si>
  <si>
    <t>Willow Elementary - CEP</t>
  </si>
  <si>
    <t>Anvil City Science Academy - CEP</t>
  </si>
  <si>
    <t>Ambler School - CEP</t>
  </si>
  <si>
    <t>Aqqaluk High/Noorvik Elementary - CEP</t>
  </si>
  <si>
    <t>Buckland School - CEP</t>
  </si>
  <si>
    <t>Davis-Ramoth School - CEP</t>
  </si>
  <si>
    <t>Deering School - CEP</t>
  </si>
  <si>
    <t>June Nelson Elementary - CEP</t>
  </si>
  <si>
    <t>Kiana School - CEP</t>
  </si>
  <si>
    <t>Kobuk School - CEP</t>
  </si>
  <si>
    <t>Kotzebue Middle/High School - CEP</t>
  </si>
  <si>
    <t>McQueen School - CEP</t>
  </si>
  <si>
    <t>Napaaqtugmiut School - CEP</t>
  </si>
  <si>
    <t>Shungnak School - CEP</t>
  </si>
  <si>
    <t>Petersburg High School - CEP</t>
  </si>
  <si>
    <t>Elicarviscuar Elementary School - CEP</t>
  </si>
  <si>
    <t>Hollis School - CEP</t>
  </si>
  <si>
    <t>Kasaan - CEP</t>
  </si>
  <si>
    <t>Port Alexander School - CEP</t>
  </si>
  <si>
    <t xml:space="preserve">Arctic Village School - CEP  </t>
  </si>
  <si>
    <t xml:space="preserve">Circle School - CEP  </t>
  </si>
  <si>
    <t xml:space="preserve">Cruikshank School - CEP  </t>
  </si>
  <si>
    <t xml:space="preserve">Fort Yukon School - CEP  </t>
  </si>
  <si>
    <t xml:space="preserve">John Fredson School - CEP  </t>
  </si>
  <si>
    <t xml:space="preserve">Tsuk Taih School - CEP  </t>
  </si>
  <si>
    <t xml:space="preserve">Allakaket School - CEP  </t>
  </si>
  <si>
    <t xml:space="preserve">Andrew K. Demoski School - CEP  </t>
  </si>
  <si>
    <t>Ella B. Vernetti School - CEP</t>
  </si>
  <si>
    <t>Jimmy Huntington School - CEP</t>
  </si>
  <si>
    <t>Johnny Oldman School - CEP</t>
  </si>
  <si>
    <t xml:space="preserve">Kaltag School - CEP  </t>
  </si>
  <si>
    <t xml:space="preserve">Merreline A Kangas School - CEP  </t>
  </si>
  <si>
    <t xml:space="preserve">Minto School - CEP  </t>
  </si>
  <si>
    <t>Rampart School - CEP</t>
  </si>
  <si>
    <t>Akiachak School - CEP</t>
  </si>
  <si>
    <t>Akiak School - CEP</t>
  </si>
  <si>
    <t>Tuluksak School - CEP</t>
  </si>
  <si>
    <t>Mertarvik School - CEP</t>
  </si>
  <si>
    <t>Klawock City School - CEP</t>
  </si>
  <si>
    <t xml:space="preserve">Gruening Middle School </t>
  </si>
  <si>
    <t>Ursa Major Elementary - DROPPED SY22-23</t>
  </si>
  <si>
    <t xml:space="preserve">Ursa Minor Elementary </t>
  </si>
  <si>
    <r>
      <t xml:space="preserve">Anderson Elementary - </t>
    </r>
    <r>
      <rPr>
        <sz val="12"/>
        <color rgb="FFFF0000"/>
        <rFont val="Calibri"/>
        <family val="2"/>
        <scheme val="minor"/>
      </rPr>
      <t>DROPPED SY22-23</t>
    </r>
  </si>
  <si>
    <r>
      <t xml:space="preserve">Nordale Elementary - </t>
    </r>
    <r>
      <rPr>
        <sz val="12"/>
        <color rgb="FFFF0000"/>
        <rFont val="Calibri"/>
        <family val="2"/>
        <scheme val="minor"/>
      </rPr>
      <t>DROPPED SY22-23</t>
    </r>
  </si>
  <si>
    <r>
      <t xml:space="preserve">Joy Elementary - </t>
    </r>
    <r>
      <rPr>
        <sz val="12"/>
        <color rgb="FFFF0000"/>
        <rFont val="Calibri"/>
        <family val="2"/>
        <scheme val="minor"/>
      </rPr>
      <t>DROPPED SY22-23</t>
    </r>
  </si>
  <si>
    <r>
      <t xml:space="preserve">Platinum School - CEP - </t>
    </r>
    <r>
      <rPr>
        <sz val="12"/>
        <color rgb="FFFF0000"/>
        <rFont val="Calibri"/>
        <family val="2"/>
        <scheme val="minor"/>
      </rPr>
      <t>DROPPED SY22-23</t>
    </r>
  </si>
  <si>
    <r>
      <t xml:space="preserve">Knik Charter School - </t>
    </r>
    <r>
      <rPr>
        <sz val="12"/>
        <color rgb="FFFF0000"/>
        <rFont val="Calibri"/>
        <family val="2"/>
        <scheme val="minor"/>
      </rPr>
      <t>NEW 2023</t>
    </r>
  </si>
  <si>
    <r>
      <t xml:space="preserve">Alaska Department of Education &amp; Early Development
Child Nutriton Program
National School Lunch Programs
Free and Reduced Price Meals Report
For Program Year: 2023
</t>
    </r>
    <r>
      <rPr>
        <i/>
        <sz val="14"/>
        <color rgb="FFFF0000"/>
        <rFont val="Calibri"/>
        <family val="2"/>
        <scheme val="minor"/>
      </rPr>
      <t>*Calculations based on CEP multiplier (ISP X 1.6) to those sites approved</t>
    </r>
    <r>
      <rPr>
        <b/>
        <sz val="14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Updated 12 October 2023 to correct district-wide and state-wide percentages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</si>
</sst>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48">
    <xf numFmtId="0" fontId="0" fillId="0" borderId="0" xfId="0"/>
    <xf numFmtId="0" fontId="3" fillId="0" borderId="0" xfId="0" applyFont="1"/>
    <xf numFmtId="9" fontId="3" fillId="0" borderId="0" xfId="2" applyFont="1"/>
    <xf numFmtId="0" fontId="4" fillId="0" borderId="3" xfId="3" applyFont="1" applyBorder="1"/>
    <xf numFmtId="0" fontId="4" fillId="0" borderId="3" xfId="3" applyFont="1" applyBorder="1" applyAlignment="1">
      <alignment wrapText="1" readingOrder="1"/>
    </xf>
    <xf numFmtId="0" fontId="4" fillId="0" borderId="3" xfId="3" applyFont="1" applyBorder="1" applyAlignment="1">
      <alignment horizontal="left" wrapText="1" readingOrder="1"/>
    </xf>
    <xf numFmtId="0" fontId="5" fillId="3" borderId="2" xfId="0" applyFont="1" applyFill="1" applyBorder="1"/>
    <xf numFmtId="3" fontId="3" fillId="3" borderId="2" xfId="1" applyNumberFormat="1" applyFont="1" applyFill="1" applyBorder="1"/>
    <xf numFmtId="0" fontId="3" fillId="0" borderId="2" xfId="0" applyFont="1" applyBorder="1"/>
    <xf numFmtId="0" fontId="3" fillId="0" borderId="0" xfId="2" applyNumberFormat="1" applyFont="1"/>
    <xf numFmtId="10" fontId="3" fillId="0" borderId="0" xfId="2" applyNumberFormat="1" applyFont="1"/>
    <xf numFmtId="3" fontId="3" fillId="0" borderId="2" xfId="0" applyNumberFormat="1" applyFont="1" applyBorder="1"/>
    <xf numFmtId="9" fontId="3" fillId="0" borderId="0" xfId="2" applyFont="1" applyFill="1"/>
    <xf numFmtId="3" fontId="3" fillId="0" borderId="0" xfId="0" applyNumberFormat="1" applyFont="1"/>
    <xf numFmtId="3" fontId="3" fillId="3" borderId="2" xfId="0" applyNumberFormat="1" applyFont="1" applyFill="1" applyBorder="1"/>
    <xf numFmtId="0" fontId="3" fillId="4" borderId="2" xfId="0" applyFont="1" applyFill="1" applyBorder="1"/>
    <xf numFmtId="3" fontId="3" fillId="4" borderId="2" xfId="1" applyNumberFormat="1" applyFont="1" applyFill="1" applyBorder="1"/>
    <xf numFmtId="0" fontId="3" fillId="4" borderId="0" xfId="0" applyFont="1" applyFill="1"/>
    <xf numFmtId="9" fontId="3" fillId="4" borderId="0" xfId="2" applyFont="1" applyFill="1"/>
    <xf numFmtId="3" fontId="3" fillId="4" borderId="2" xfId="0" applyNumberFormat="1" applyFont="1" applyFill="1" applyBorder="1"/>
    <xf numFmtId="0" fontId="6" fillId="0" borderId="0" xfId="0" applyFont="1"/>
    <xf numFmtId="9" fontId="6" fillId="0" borderId="0" xfId="2" applyFont="1"/>
    <xf numFmtId="0" fontId="3" fillId="0" borderId="5" xfId="0" applyFont="1" applyBorder="1"/>
    <xf numFmtId="0" fontId="4" fillId="0" borderId="6" xfId="3" applyFont="1" applyBorder="1"/>
    <xf numFmtId="0" fontId="8" fillId="0" borderId="0" xfId="0" applyFont="1"/>
    <xf numFmtId="10" fontId="3" fillId="5" borderId="2" xfId="2" applyNumberFormat="1" applyFont="1" applyFill="1" applyBorder="1"/>
    <xf numFmtId="0" fontId="5" fillId="2" borderId="2" xfId="0" applyFont="1" applyFill="1" applyBorder="1"/>
    <xf numFmtId="0" fontId="3" fillId="2" borderId="2" xfId="0" applyFont="1" applyFill="1" applyBorder="1"/>
    <xf numFmtId="0" fontId="3" fillId="3" borderId="2" xfId="0" applyFont="1" applyFill="1" applyBorder="1"/>
    <xf numFmtId="3" fontId="3" fillId="2" borderId="2" xfId="0" applyNumberFormat="1" applyFont="1" applyFill="1" applyBorder="1"/>
    <xf numFmtId="0" fontId="7" fillId="0" borderId="2" xfId="0" applyFont="1" applyBorder="1" applyAlignment="1">
      <alignment horizontal="right" vertical="top" wrapText="1"/>
    </xf>
    <xf numFmtId="1" fontId="7" fillId="0" borderId="2" xfId="0" applyNumberFormat="1" applyFont="1" applyBorder="1" applyAlignment="1">
      <alignment horizontal="right" vertical="top" wrapText="1"/>
    </xf>
    <xf numFmtId="3" fontId="7" fillId="0" borderId="2" xfId="0" applyNumberFormat="1" applyFont="1" applyBorder="1" applyAlignment="1">
      <alignment horizontal="right" vertical="top" wrapText="1"/>
    </xf>
    <xf numFmtId="0" fontId="7" fillId="6" borderId="2" xfId="0" applyFont="1" applyFill="1" applyBorder="1" applyAlignment="1">
      <alignment horizontal="right" vertical="top" wrapText="1"/>
    </xf>
    <xf numFmtId="0" fontId="7" fillId="4" borderId="2" xfId="0" applyFont="1" applyFill="1" applyBorder="1" applyAlignment="1">
      <alignment horizontal="right" vertical="top" wrapText="1"/>
    </xf>
    <xf numFmtId="3" fontId="3" fillId="0" borderId="4" xfId="0" applyNumberFormat="1" applyFont="1" applyBorder="1"/>
    <xf numFmtId="9" fontId="4" fillId="0" borderId="7" xfId="2" applyFont="1" applyBorder="1" applyAlignment="1">
      <alignment horizontal="center" wrapText="1" readingOrder="1"/>
    </xf>
    <xf numFmtId="9" fontId="3" fillId="0" borderId="0" xfId="2" applyFont="1" applyFill="1" applyBorder="1"/>
    <xf numFmtId="0" fontId="11" fillId="4" borderId="2" xfId="0" applyFont="1" applyFill="1" applyBorder="1"/>
    <xf numFmtId="3" fontId="12" fillId="0" borderId="2" xfId="0" applyNumberFormat="1" applyFont="1" applyBorder="1" applyAlignment="1">
      <alignment horizontal="right" vertical="top" wrapText="1"/>
    </xf>
    <xf numFmtId="3" fontId="12" fillId="4" borderId="2" xfId="1" applyNumberFormat="1" applyFont="1" applyFill="1" applyBorder="1"/>
    <xf numFmtId="3" fontId="13" fillId="0" borderId="2" xfId="0" applyNumberFormat="1" applyFont="1" applyBorder="1"/>
    <xf numFmtId="3" fontId="13" fillId="0" borderId="2" xfId="1" applyNumberFormat="1" applyFont="1" applyFill="1" applyBorder="1"/>
    <xf numFmtId="10" fontId="3" fillId="0" borderId="8" xfId="2" applyNumberFormat="1" applyFont="1" applyFill="1" applyBorder="1"/>
    <xf numFmtId="10" fontId="3" fillId="3" borderId="2" xfId="1" applyNumberFormat="1" applyFont="1" applyFill="1" applyBorder="1"/>
    <xf numFmtId="10" fontId="3" fillId="2" borderId="2" xfId="0" applyNumberFormat="1" applyFont="1" applyFill="1" applyBorder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4">
    <cellStyle name="Comma" xfId="1" builtinId="3"/>
    <cellStyle name="Heading 3" xfId="3" builtinId="18"/>
    <cellStyle name="Normal" xfId="0" builtinId="0"/>
    <cellStyle name="Percent" xfId="2" builtinId="5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4" formatCode="0.00%"/>
      <fill>
        <patternFill patternType="solid">
          <fgColor indexed="64"/>
          <bgColor rgb="FFFFCC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CCCC"/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F452" totalsRowShown="0" dataDxfId="7" headerRowBorderDxfId="8" tableBorderDxfId="6">
  <autoFilter ref="A2:F452" xr:uid="{00000000-0009-0000-0100-000001000000}"/>
  <tableColumns count="6">
    <tableColumn id="1" xr3:uid="{00000000-0010-0000-0000-000001000000}" name="District" dataDxfId="5"/>
    <tableColumn id="2" xr3:uid="{00000000-0010-0000-0000-000002000000}" name="School" dataDxfId="4"/>
    <tableColumn id="3" xr3:uid="{00000000-0010-0000-0000-000003000000}" name="Free" dataDxfId="3"/>
    <tableColumn id="4" xr3:uid="{00000000-0010-0000-0000-000004000000}" name="Reduced" dataDxfId="2"/>
    <tableColumn id="5" xr3:uid="{00000000-0010-0000-0000-000005000000}" name="Enrolled" dataDxfId="1"/>
    <tableColumn id="6" xr3:uid="{00000000-0010-0000-0000-000006000000}" name="% F&amp; R" dataDxfId="0" dataCellStyle="Percent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Alaska Department of Education &amp; Early Development_x000d__x000a_Child Nutriton Program_x000d__x000a_National School Lunch Programs_x000d__x000a_Free and Reduced Price Meals Report_x000d__x000a_For Program Year: 2018_x000d__x000a_*Calculations based on CEP multipler (ISP X 1.6) to those sites approved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87"/>
  <sheetViews>
    <sheetView tabSelected="1" zoomScale="85" zoomScaleNormal="85" workbookViewId="0">
      <pane ySplit="2" topLeftCell="A3" activePane="bottomLeft" state="frozenSplit"/>
      <selection pane="bottomLeft" activeCell="A3" sqref="A3"/>
    </sheetView>
  </sheetViews>
  <sheetFormatPr defaultColWidth="0" defaultRowHeight="15.6" zeroHeight="1" x14ac:dyDescent="0.3"/>
  <cols>
    <col min="1" max="1" width="47.33203125" style="1" bestFit="1" customWidth="1"/>
    <col min="2" max="2" width="49.44140625" style="1" customWidth="1"/>
    <col min="3" max="3" width="10.5546875" style="13" customWidth="1"/>
    <col min="4" max="4" width="11" style="13" customWidth="1"/>
    <col min="5" max="5" width="10.6640625" style="13" customWidth="1"/>
    <col min="6" max="6" width="12.5546875" style="2" customWidth="1"/>
    <col min="7" max="7" width="8.6640625" style="2" hidden="1" customWidth="1"/>
    <col min="8" max="8" width="10" style="1" hidden="1" customWidth="1"/>
    <col min="9" max="9" width="0" style="2" hidden="1" customWidth="1"/>
    <col min="10" max="10" width="27.6640625" style="1" hidden="1" customWidth="1"/>
    <col min="11" max="11" width="0.6640625" style="1" hidden="1" customWidth="1"/>
    <col min="12" max="16" width="0" style="1" hidden="1" customWidth="1"/>
    <col min="17" max="17" width="8.6640625" style="1" hidden="1" customWidth="1"/>
    <col min="18" max="18" width="10" style="1" hidden="1" customWidth="1"/>
    <col min="19" max="20" width="0" style="1" hidden="1" customWidth="1"/>
    <col min="21" max="16384" width="8.6640625" style="1" hidden="1"/>
  </cols>
  <sheetData>
    <row r="1" spans="1:9" s="20" customFormat="1" ht="132" customHeight="1" x14ac:dyDescent="0.35">
      <c r="A1" s="46" t="s">
        <v>499</v>
      </c>
      <c r="B1" s="47"/>
      <c r="C1" s="47"/>
      <c r="D1" s="47"/>
      <c r="E1" s="47"/>
      <c r="F1" s="47"/>
      <c r="G1" s="21"/>
      <c r="I1" s="21"/>
    </row>
    <row r="2" spans="1:9" x14ac:dyDescent="0.3">
      <c r="A2" s="23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36" t="s">
        <v>5</v>
      </c>
    </row>
    <row r="3" spans="1:9" x14ac:dyDescent="0.3">
      <c r="A3" s="26" t="s">
        <v>6</v>
      </c>
      <c r="B3" s="27"/>
      <c r="C3" s="29">
        <f>SUM(C4, C12, C94, C98, C114, C117, C119, C122, C125, C129, C133, C136, C172, C176, C179, C181, C183, C197, C199, C201, C236, C245, C247, C259, C269,  C282, C311, C323, C363, C365, C367, C371, C383, C396, C400, C402, C408, C416, C425, C428, C432, C439, C449)</f>
        <v>49317.169399999992</v>
      </c>
      <c r="D3" s="29">
        <f>SUM(D4, D12, D94, D98, D114, D117, D119, D122, D125, D129, D133, D136, D172, D176, D179, D181, D183, D197, D199, D201, D236, D245, D247, D259, D269,  D282, D311, D323, D363, D365, D367, D371, D383, D396, D400, D402, D408, D416, D425, D428, D432, D439, D449)</f>
        <v>3838</v>
      </c>
      <c r="E3" s="29">
        <f>SUM(E4, E12, E94, E98, E114, E117, E119, E122, E125, E129, E133, E136, E172, E176, E179, E181, E183, E197, E199, E201, E236, E245, E247, E259, E269,  E282, E311, E323, E363, E365, E367, E371, E383, E396, E400, E402, E408, E416, E425, E428, E432, E439, E449)</f>
        <v>105135</v>
      </c>
      <c r="F3" s="45">
        <f>SUM(Table1[[#This Row],[Free]:[Reduced]])/Table1[[#This Row],[Enrolled]]</f>
        <v>0.50558966471679256</v>
      </c>
    </row>
    <row r="4" spans="1:9" x14ac:dyDescent="0.3">
      <c r="A4" s="6" t="s">
        <v>224</v>
      </c>
      <c r="B4" s="28"/>
      <c r="C4" s="7">
        <f>SUM(C5:C11)</f>
        <v>352.44</v>
      </c>
      <c r="D4" s="7">
        <f>SUM(D5:D11)</f>
        <v>0</v>
      </c>
      <c r="E4" s="7">
        <f>SUM(E5:E11)</f>
        <v>353</v>
      </c>
      <c r="F4" s="44">
        <f>SUM(Table1[[#This Row],[Free]:[Reduced]])/Table1[[#This Row],[Enrolled]]</f>
        <v>0.99841359773371108</v>
      </c>
      <c r="H4" s="9"/>
    </row>
    <row r="5" spans="1:9" x14ac:dyDescent="0.3">
      <c r="A5" s="8" t="s">
        <v>7</v>
      </c>
      <c r="B5" s="8" t="s">
        <v>319</v>
      </c>
      <c r="C5" s="11">
        <f>E5*F5</f>
        <v>13.44</v>
      </c>
      <c r="D5" s="30">
        <v>0</v>
      </c>
      <c r="E5" s="30">
        <v>14</v>
      </c>
      <c r="F5" s="25">
        <v>0.96</v>
      </c>
      <c r="G5" s="10"/>
    </row>
    <row r="6" spans="1:9" x14ac:dyDescent="0.3">
      <c r="A6" s="8" t="s">
        <v>7</v>
      </c>
      <c r="B6" s="8" t="s">
        <v>320</v>
      </c>
      <c r="C6" s="11">
        <f t="shared" ref="C6:C15" si="0">E6*F6</f>
        <v>10</v>
      </c>
      <c r="D6" s="30">
        <v>0</v>
      </c>
      <c r="E6" s="30">
        <v>10</v>
      </c>
      <c r="F6" s="25">
        <v>1</v>
      </c>
      <c r="G6" s="10"/>
    </row>
    <row r="7" spans="1:9" x14ac:dyDescent="0.3">
      <c r="A7" s="8" t="s">
        <v>7</v>
      </c>
      <c r="B7" s="8" t="s">
        <v>321</v>
      </c>
      <c r="C7" s="11">
        <f t="shared" si="0"/>
        <v>34</v>
      </c>
      <c r="D7" s="30">
        <v>0</v>
      </c>
      <c r="E7" s="30">
        <v>34</v>
      </c>
      <c r="F7" s="25">
        <v>1</v>
      </c>
      <c r="G7" s="10"/>
    </row>
    <row r="8" spans="1:9" x14ac:dyDescent="0.3">
      <c r="A8" s="8" t="s">
        <v>7</v>
      </c>
      <c r="B8" s="8" t="s">
        <v>322</v>
      </c>
      <c r="C8" s="11">
        <f t="shared" si="0"/>
        <v>10</v>
      </c>
      <c r="D8" s="30">
        <v>0</v>
      </c>
      <c r="E8" s="30">
        <v>10</v>
      </c>
      <c r="F8" s="25">
        <v>1</v>
      </c>
      <c r="G8" s="10"/>
    </row>
    <row r="9" spans="1:9" x14ac:dyDescent="0.3">
      <c r="A9" s="8" t="s">
        <v>7</v>
      </c>
      <c r="B9" s="8" t="s">
        <v>323</v>
      </c>
      <c r="C9" s="11">
        <f t="shared" si="0"/>
        <v>37</v>
      </c>
      <c r="D9" s="30">
        <v>0</v>
      </c>
      <c r="E9" s="30">
        <v>37</v>
      </c>
      <c r="F9" s="25">
        <v>1</v>
      </c>
      <c r="G9" s="10"/>
    </row>
    <row r="10" spans="1:9" x14ac:dyDescent="0.3">
      <c r="A10" s="8" t="s">
        <v>7</v>
      </c>
      <c r="B10" s="8" t="s">
        <v>324</v>
      </c>
      <c r="C10" s="11">
        <f t="shared" si="0"/>
        <v>188</v>
      </c>
      <c r="D10" s="30">
        <v>0</v>
      </c>
      <c r="E10" s="30">
        <v>188</v>
      </c>
      <c r="F10" s="25">
        <v>1</v>
      </c>
      <c r="G10" s="10"/>
    </row>
    <row r="11" spans="1:9" x14ac:dyDescent="0.3">
      <c r="A11" s="8" t="s">
        <v>7</v>
      </c>
      <c r="B11" s="8" t="s">
        <v>325</v>
      </c>
      <c r="C11" s="11">
        <f t="shared" si="0"/>
        <v>60</v>
      </c>
      <c r="D11" s="30">
        <v>0</v>
      </c>
      <c r="E11" s="30">
        <v>60</v>
      </c>
      <c r="F11" s="25">
        <v>1</v>
      </c>
    </row>
    <row r="12" spans="1:9" x14ac:dyDescent="0.3">
      <c r="A12" s="6" t="s">
        <v>225</v>
      </c>
      <c r="B12" s="28"/>
      <c r="C12" s="7">
        <f>SUM(C13:C93)</f>
        <v>17709.979299999999</v>
      </c>
      <c r="D12" s="7">
        <f>SUM(D13:D93)</f>
        <v>933</v>
      </c>
      <c r="E12" s="7">
        <f>SUM(E13:E93)</f>
        <v>40173</v>
      </c>
      <c r="F12" s="44">
        <f>SUM(Table1[[#This Row],[Free]:[Reduced]])/Table1[[#This Row],[Enrolled]]</f>
        <v>0.46406739103377886</v>
      </c>
    </row>
    <row r="13" spans="1:9" x14ac:dyDescent="0.3">
      <c r="A13" s="8" t="s">
        <v>8</v>
      </c>
      <c r="B13" s="15" t="s">
        <v>199</v>
      </c>
      <c r="C13" s="11">
        <f t="shared" si="0"/>
        <v>205.3425</v>
      </c>
      <c r="D13" s="30">
        <v>0</v>
      </c>
      <c r="E13" s="30">
        <v>275</v>
      </c>
      <c r="F13" s="25">
        <v>0.74670000000000003</v>
      </c>
    </row>
    <row r="14" spans="1:9" x14ac:dyDescent="0.3">
      <c r="A14" s="8" t="s">
        <v>8</v>
      </c>
      <c r="B14" s="15" t="s">
        <v>326</v>
      </c>
      <c r="C14" s="11">
        <f t="shared" si="0"/>
        <v>277.77600000000001</v>
      </c>
      <c r="D14" s="30">
        <v>0</v>
      </c>
      <c r="E14" s="30">
        <v>288</v>
      </c>
      <c r="F14" s="25">
        <v>0.96450000000000002</v>
      </c>
    </row>
    <row r="15" spans="1:9" x14ac:dyDescent="0.3">
      <c r="A15" s="8" t="s">
        <v>8</v>
      </c>
      <c r="B15" s="15" t="s">
        <v>327</v>
      </c>
      <c r="C15" s="11">
        <f t="shared" si="0"/>
        <v>237</v>
      </c>
      <c r="D15" s="30">
        <v>0</v>
      </c>
      <c r="E15" s="30">
        <v>237</v>
      </c>
      <c r="F15" s="25">
        <v>1</v>
      </c>
    </row>
    <row r="16" spans="1:9" x14ac:dyDescent="0.3">
      <c r="A16" s="8" t="s">
        <v>8</v>
      </c>
      <c r="B16" s="15" t="s">
        <v>9</v>
      </c>
      <c r="C16" s="30">
        <v>43</v>
      </c>
      <c r="D16" s="30">
        <v>10</v>
      </c>
      <c r="E16" s="30">
        <v>370</v>
      </c>
      <c r="F16" s="25">
        <f t="shared" ref="F16:F17" si="1">(C16+D16)/E16</f>
        <v>0.14324324324324325</v>
      </c>
    </row>
    <row r="17" spans="1:6" x14ac:dyDescent="0.3">
      <c r="A17" s="8" t="s">
        <v>8</v>
      </c>
      <c r="B17" s="15" t="s">
        <v>10</v>
      </c>
      <c r="C17" s="30">
        <v>33</v>
      </c>
      <c r="D17" s="30">
        <v>27</v>
      </c>
      <c r="E17" s="30">
        <v>494</v>
      </c>
      <c r="F17" s="25">
        <f t="shared" si="1"/>
        <v>0.1214574898785425</v>
      </c>
    </row>
    <row r="18" spans="1:6" x14ac:dyDescent="0.3">
      <c r="A18" s="8" t="s">
        <v>8</v>
      </c>
      <c r="B18" s="15" t="s">
        <v>328</v>
      </c>
      <c r="C18" s="11">
        <f t="shared" ref="C18:C19" si="2">E18*F18</f>
        <v>888.93119999999988</v>
      </c>
      <c r="D18" s="30">
        <v>0</v>
      </c>
      <c r="E18" s="32">
        <v>1392</v>
      </c>
      <c r="F18" s="25">
        <v>0.63859999999999995</v>
      </c>
    </row>
    <row r="19" spans="1:6" x14ac:dyDescent="0.3">
      <c r="A19" s="8" t="s">
        <v>8</v>
      </c>
      <c r="B19" s="15" t="s">
        <v>329</v>
      </c>
      <c r="C19" s="11">
        <f t="shared" si="2"/>
        <v>190.773</v>
      </c>
      <c r="D19" s="30">
        <v>0</v>
      </c>
      <c r="E19" s="30">
        <v>282</v>
      </c>
      <c r="F19" s="25">
        <v>0.67649999999999999</v>
      </c>
    </row>
    <row r="20" spans="1:6" x14ac:dyDescent="0.3">
      <c r="A20" s="8" t="s">
        <v>8</v>
      </c>
      <c r="B20" s="15" t="s">
        <v>11</v>
      </c>
      <c r="C20" s="30">
        <v>56</v>
      </c>
      <c r="D20" s="30">
        <v>10</v>
      </c>
      <c r="E20" s="30">
        <v>430</v>
      </c>
      <c r="F20" s="25">
        <f t="shared" ref="F20:F25" si="3">(C20+D20)/E20</f>
        <v>0.15348837209302327</v>
      </c>
    </row>
    <row r="21" spans="1:6" x14ac:dyDescent="0.3">
      <c r="A21" s="8" t="s">
        <v>8</v>
      </c>
      <c r="B21" s="15" t="s">
        <v>12</v>
      </c>
      <c r="C21" s="30">
        <v>18</v>
      </c>
      <c r="D21" s="30">
        <v>2</v>
      </c>
      <c r="E21" s="30">
        <v>401</v>
      </c>
      <c r="F21" s="25">
        <f t="shared" si="3"/>
        <v>4.9875311720698257E-2</v>
      </c>
    </row>
    <row r="22" spans="1:6" x14ac:dyDescent="0.3">
      <c r="A22" s="8" t="s">
        <v>8</v>
      </c>
      <c r="B22" s="15" t="s">
        <v>200</v>
      </c>
      <c r="C22" s="11">
        <f t="shared" ref="C22" si="4">E22*F22</f>
        <v>317.13279999999997</v>
      </c>
      <c r="D22" s="30">
        <v>0</v>
      </c>
      <c r="E22" s="30">
        <v>326</v>
      </c>
      <c r="F22" s="25">
        <v>0.9728</v>
      </c>
    </row>
    <row r="23" spans="1:6" x14ac:dyDescent="0.3">
      <c r="A23" s="8" t="s">
        <v>8</v>
      </c>
      <c r="B23" s="15" t="s">
        <v>210</v>
      </c>
      <c r="C23" s="30">
        <v>31</v>
      </c>
      <c r="D23" s="30">
        <v>7</v>
      </c>
      <c r="E23" s="30">
        <v>211</v>
      </c>
      <c r="F23" s="25">
        <f t="shared" si="3"/>
        <v>0.18009478672985782</v>
      </c>
    </row>
    <row r="24" spans="1:6" x14ac:dyDescent="0.3">
      <c r="A24" s="8" t="s">
        <v>8</v>
      </c>
      <c r="B24" s="15" t="s">
        <v>13</v>
      </c>
      <c r="C24" s="30">
        <v>133</v>
      </c>
      <c r="D24" s="30">
        <v>16</v>
      </c>
      <c r="E24" s="30">
        <v>558</v>
      </c>
      <c r="F24" s="25">
        <f t="shared" si="3"/>
        <v>0.26702508960573479</v>
      </c>
    </row>
    <row r="25" spans="1:6" x14ac:dyDescent="0.3">
      <c r="A25" s="8" t="s">
        <v>8</v>
      </c>
      <c r="B25" s="15" t="s">
        <v>14</v>
      </c>
      <c r="C25" s="30">
        <v>158</v>
      </c>
      <c r="D25" s="30">
        <v>37</v>
      </c>
      <c r="E25" s="30">
        <v>429</v>
      </c>
      <c r="F25" s="25">
        <f t="shared" si="3"/>
        <v>0.45454545454545453</v>
      </c>
    </row>
    <row r="26" spans="1:6" x14ac:dyDescent="0.3">
      <c r="A26" s="8" t="s">
        <v>8</v>
      </c>
      <c r="B26" s="15" t="s">
        <v>201</v>
      </c>
      <c r="C26" s="11">
        <f t="shared" ref="C26:C28" si="5">E26*F26</f>
        <v>303.2</v>
      </c>
      <c r="D26" s="30">
        <v>0</v>
      </c>
      <c r="E26" s="30">
        <v>379</v>
      </c>
      <c r="F26" s="25">
        <v>0.8</v>
      </c>
    </row>
    <row r="27" spans="1:6" x14ac:dyDescent="0.3">
      <c r="A27" s="8" t="s">
        <v>8</v>
      </c>
      <c r="B27" s="15" t="s">
        <v>330</v>
      </c>
      <c r="C27" s="11">
        <f t="shared" si="5"/>
        <v>201.73860000000002</v>
      </c>
      <c r="D27" s="30">
        <v>0</v>
      </c>
      <c r="E27" s="30">
        <v>243</v>
      </c>
      <c r="F27" s="25">
        <v>0.83020000000000005</v>
      </c>
    </row>
    <row r="28" spans="1:6" x14ac:dyDescent="0.3">
      <c r="A28" s="8" t="s">
        <v>8</v>
      </c>
      <c r="B28" s="15" t="s">
        <v>331</v>
      </c>
      <c r="C28" s="11">
        <f t="shared" si="5"/>
        <v>399.48549999999994</v>
      </c>
      <c r="D28" s="30">
        <v>0</v>
      </c>
      <c r="E28" s="30">
        <v>515</v>
      </c>
      <c r="F28" s="25">
        <v>0.77569999999999995</v>
      </c>
    </row>
    <row r="29" spans="1:6" x14ac:dyDescent="0.3">
      <c r="A29" s="8" t="s">
        <v>8</v>
      </c>
      <c r="B29" s="15" t="s">
        <v>15</v>
      </c>
      <c r="C29" s="30">
        <v>23</v>
      </c>
      <c r="D29" s="30">
        <v>2</v>
      </c>
      <c r="E29" s="30">
        <v>237</v>
      </c>
      <c r="F29" s="25">
        <f t="shared" ref="F29:F31" si="6">(C29+D29)/E29</f>
        <v>0.10548523206751055</v>
      </c>
    </row>
    <row r="30" spans="1:6" x14ac:dyDescent="0.3">
      <c r="A30" s="8" t="s">
        <v>8</v>
      </c>
      <c r="B30" s="15" t="s">
        <v>16</v>
      </c>
      <c r="C30" s="30">
        <v>69</v>
      </c>
      <c r="D30" s="30">
        <v>6</v>
      </c>
      <c r="E30" s="30">
        <v>451</v>
      </c>
      <c r="F30" s="25">
        <f t="shared" si="6"/>
        <v>0.16629711751662971</v>
      </c>
    </row>
    <row r="31" spans="1:6" x14ac:dyDescent="0.3">
      <c r="A31" s="8" t="s">
        <v>8</v>
      </c>
      <c r="B31" s="15" t="s">
        <v>17</v>
      </c>
      <c r="C31" s="30">
        <v>139</v>
      </c>
      <c r="D31" s="30">
        <v>34</v>
      </c>
      <c r="E31" s="32">
        <v>924</v>
      </c>
      <c r="F31" s="25">
        <f t="shared" si="6"/>
        <v>0.18722943722943722</v>
      </c>
    </row>
    <row r="32" spans="1:6" x14ac:dyDescent="0.3">
      <c r="A32" s="8" t="s">
        <v>8</v>
      </c>
      <c r="B32" s="15" t="s">
        <v>332</v>
      </c>
      <c r="C32" s="11">
        <f t="shared" ref="C32:C34" si="7">E32*F32</f>
        <v>858</v>
      </c>
      <c r="D32" s="32">
        <v>0</v>
      </c>
      <c r="E32" s="32">
        <v>858</v>
      </c>
      <c r="F32" s="25">
        <v>1</v>
      </c>
    </row>
    <row r="33" spans="1:6" x14ac:dyDescent="0.3">
      <c r="A33" s="8" t="s">
        <v>8</v>
      </c>
      <c r="B33" s="15" t="s">
        <v>202</v>
      </c>
      <c r="C33" s="11">
        <f t="shared" si="7"/>
        <v>253.7535</v>
      </c>
      <c r="D33" s="32">
        <v>0</v>
      </c>
      <c r="E33" s="30">
        <v>429</v>
      </c>
      <c r="F33" s="25">
        <v>0.59150000000000003</v>
      </c>
    </row>
    <row r="34" spans="1:6" x14ac:dyDescent="0.3">
      <c r="A34" s="8" t="s">
        <v>8</v>
      </c>
      <c r="B34" s="15" t="s">
        <v>333</v>
      </c>
      <c r="C34" s="11">
        <f t="shared" si="7"/>
        <v>342.18239999999997</v>
      </c>
      <c r="D34" s="32">
        <v>0</v>
      </c>
      <c r="E34" s="30">
        <v>402</v>
      </c>
      <c r="F34" s="25">
        <v>0.85119999999999996</v>
      </c>
    </row>
    <row r="35" spans="1:6" x14ac:dyDescent="0.3">
      <c r="A35" s="8" t="s">
        <v>8</v>
      </c>
      <c r="B35" s="15" t="s">
        <v>18</v>
      </c>
      <c r="C35" s="30">
        <v>164</v>
      </c>
      <c r="D35" s="30">
        <v>18</v>
      </c>
      <c r="E35" s="30">
        <v>389</v>
      </c>
      <c r="F35" s="25">
        <f t="shared" ref="F35:F38" si="8">(C35+D35)/E35</f>
        <v>0.46786632390745503</v>
      </c>
    </row>
    <row r="36" spans="1:6" x14ac:dyDescent="0.3">
      <c r="A36" s="8" t="s">
        <v>8</v>
      </c>
      <c r="B36" s="15" t="s">
        <v>19</v>
      </c>
      <c r="C36" s="30">
        <v>308</v>
      </c>
      <c r="D36" s="30">
        <v>51</v>
      </c>
      <c r="E36" s="32">
        <v>1467</v>
      </c>
      <c r="F36" s="25">
        <f t="shared" si="8"/>
        <v>0.2447171097477846</v>
      </c>
    </row>
    <row r="37" spans="1:6" x14ac:dyDescent="0.3">
      <c r="A37" s="8" t="s">
        <v>8</v>
      </c>
      <c r="B37" s="15" t="s">
        <v>226</v>
      </c>
      <c r="C37" s="30">
        <v>79</v>
      </c>
      <c r="D37" s="30">
        <v>11</v>
      </c>
      <c r="E37" s="32">
        <v>335</v>
      </c>
      <c r="F37" s="25">
        <f t="shared" si="8"/>
        <v>0.26865671641791045</v>
      </c>
    </row>
    <row r="38" spans="1:6" x14ac:dyDescent="0.3">
      <c r="A38" s="8" t="s">
        <v>8</v>
      </c>
      <c r="B38" s="15" t="s">
        <v>20</v>
      </c>
      <c r="C38" s="30">
        <v>58</v>
      </c>
      <c r="D38" s="30">
        <v>26</v>
      </c>
      <c r="E38" s="30">
        <v>804</v>
      </c>
      <c r="F38" s="25">
        <f t="shared" si="8"/>
        <v>0.1044776119402985</v>
      </c>
    </row>
    <row r="39" spans="1:6" x14ac:dyDescent="0.3">
      <c r="A39" s="8" t="s">
        <v>8</v>
      </c>
      <c r="B39" s="15" t="s">
        <v>334</v>
      </c>
      <c r="C39" s="11">
        <f t="shared" ref="C39:C40" si="9">E39*F39</f>
        <v>1263.4089999999999</v>
      </c>
      <c r="D39" s="30">
        <v>0</v>
      </c>
      <c r="E39" s="32">
        <v>1787</v>
      </c>
      <c r="F39" s="25">
        <v>0.70699999999999996</v>
      </c>
    </row>
    <row r="40" spans="1:6" x14ac:dyDescent="0.3">
      <c r="A40" s="8" t="s">
        <v>8</v>
      </c>
      <c r="B40" s="15" t="s">
        <v>335</v>
      </c>
      <c r="C40" s="11">
        <f t="shared" si="9"/>
        <v>431</v>
      </c>
      <c r="D40" s="30">
        <v>0</v>
      </c>
      <c r="E40" s="30">
        <v>431</v>
      </c>
      <c r="F40" s="25">
        <v>1</v>
      </c>
    </row>
    <row r="41" spans="1:6" x14ac:dyDescent="0.3">
      <c r="A41" s="8" t="s">
        <v>8</v>
      </c>
      <c r="B41" s="15" t="s">
        <v>21</v>
      </c>
      <c r="C41" s="30">
        <v>71</v>
      </c>
      <c r="D41" s="30">
        <v>18</v>
      </c>
      <c r="E41" s="30">
        <v>243</v>
      </c>
      <c r="F41" s="25">
        <f t="shared" ref="F41:F57" si="10">(C41+D41)/E41</f>
        <v>0.36625514403292181</v>
      </c>
    </row>
    <row r="42" spans="1:6" x14ac:dyDescent="0.3">
      <c r="A42" s="8" t="s">
        <v>8</v>
      </c>
      <c r="B42" s="15" t="s">
        <v>22</v>
      </c>
      <c r="C42" s="30">
        <v>20</v>
      </c>
      <c r="D42" s="30">
        <v>5</v>
      </c>
      <c r="E42" s="30">
        <v>187</v>
      </c>
      <c r="F42" s="25">
        <f t="shared" si="10"/>
        <v>0.13368983957219252</v>
      </c>
    </row>
    <row r="43" spans="1:6" x14ac:dyDescent="0.3">
      <c r="A43" s="8" t="s">
        <v>8</v>
      </c>
      <c r="B43" s="15" t="s">
        <v>218</v>
      </c>
      <c r="C43" s="11">
        <f t="shared" ref="C43:C45" si="11">E43*F43</f>
        <v>243.97750000000002</v>
      </c>
      <c r="D43" s="30">
        <v>0</v>
      </c>
      <c r="E43" s="30">
        <v>325</v>
      </c>
      <c r="F43" s="25">
        <v>0.75070000000000003</v>
      </c>
    </row>
    <row r="44" spans="1:6" x14ac:dyDescent="0.3">
      <c r="A44" s="8" t="s">
        <v>8</v>
      </c>
      <c r="B44" s="15" t="s">
        <v>23</v>
      </c>
      <c r="C44" s="30">
        <v>91</v>
      </c>
      <c r="D44" s="30">
        <v>6</v>
      </c>
      <c r="E44" s="30">
        <v>631</v>
      </c>
      <c r="F44" s="25">
        <f t="shared" si="10"/>
        <v>0.15372424722662439</v>
      </c>
    </row>
    <row r="45" spans="1:6" x14ac:dyDescent="0.3">
      <c r="A45" s="8" t="s">
        <v>8</v>
      </c>
      <c r="B45" s="15" t="s">
        <v>204</v>
      </c>
      <c r="C45" s="11">
        <f t="shared" si="11"/>
        <v>266.51690000000002</v>
      </c>
      <c r="D45" s="30">
        <v>0</v>
      </c>
      <c r="E45" s="30">
        <v>467</v>
      </c>
      <c r="F45" s="25">
        <v>0.57069999999999999</v>
      </c>
    </row>
    <row r="46" spans="1:6" x14ac:dyDescent="0.3">
      <c r="A46" s="8" t="s">
        <v>8</v>
      </c>
      <c r="B46" s="15" t="s">
        <v>491</v>
      </c>
      <c r="C46" s="30">
        <v>78</v>
      </c>
      <c r="D46" s="30">
        <v>23</v>
      </c>
      <c r="E46" s="30">
        <v>593</v>
      </c>
      <c r="F46" s="25">
        <f t="shared" si="10"/>
        <v>0.1703204047217538</v>
      </c>
    </row>
    <row r="47" spans="1:6" x14ac:dyDescent="0.3">
      <c r="A47" s="8" t="s">
        <v>8</v>
      </c>
      <c r="B47" s="15" t="s">
        <v>24</v>
      </c>
      <c r="C47" s="30">
        <v>259</v>
      </c>
      <c r="D47" s="30">
        <v>33</v>
      </c>
      <c r="E47" s="30">
        <v>700</v>
      </c>
      <c r="F47" s="25">
        <f t="shared" si="10"/>
        <v>0.41714285714285715</v>
      </c>
    </row>
    <row r="48" spans="1:6" x14ac:dyDescent="0.3">
      <c r="A48" s="8" t="s">
        <v>8</v>
      </c>
      <c r="B48" s="15" t="s">
        <v>25</v>
      </c>
      <c r="C48" s="30">
        <v>44</v>
      </c>
      <c r="D48" s="30">
        <v>9</v>
      </c>
      <c r="E48" s="30">
        <v>304</v>
      </c>
      <c r="F48" s="25">
        <f t="shared" si="10"/>
        <v>0.17434210526315788</v>
      </c>
    </row>
    <row r="49" spans="1:6" x14ac:dyDescent="0.3">
      <c r="A49" s="8" t="s">
        <v>8</v>
      </c>
      <c r="B49" s="15" t="s">
        <v>26</v>
      </c>
      <c r="C49" s="30">
        <v>39</v>
      </c>
      <c r="D49" s="30">
        <v>1</v>
      </c>
      <c r="E49" s="30">
        <v>354</v>
      </c>
      <c r="F49" s="25">
        <f t="shared" si="10"/>
        <v>0.11299435028248588</v>
      </c>
    </row>
    <row r="50" spans="1:6" x14ac:dyDescent="0.3">
      <c r="A50" s="8" t="s">
        <v>8</v>
      </c>
      <c r="B50" s="15" t="s">
        <v>27</v>
      </c>
      <c r="C50" s="30">
        <v>64</v>
      </c>
      <c r="D50" s="30">
        <v>6</v>
      </c>
      <c r="E50" s="30">
        <v>245</v>
      </c>
      <c r="F50" s="25">
        <f t="shared" si="10"/>
        <v>0.2857142857142857</v>
      </c>
    </row>
    <row r="51" spans="1:6" x14ac:dyDescent="0.3">
      <c r="A51" s="8" t="s">
        <v>8</v>
      </c>
      <c r="B51" s="15" t="s">
        <v>28</v>
      </c>
      <c r="C51" s="30">
        <v>105</v>
      </c>
      <c r="D51" s="30">
        <v>15</v>
      </c>
      <c r="E51" s="30">
        <v>291</v>
      </c>
      <c r="F51" s="25">
        <f t="shared" si="10"/>
        <v>0.41237113402061853</v>
      </c>
    </row>
    <row r="52" spans="1:6" x14ac:dyDescent="0.3">
      <c r="A52" s="8" t="s">
        <v>8</v>
      </c>
      <c r="B52" s="15" t="s">
        <v>29</v>
      </c>
      <c r="C52" s="30">
        <v>110</v>
      </c>
      <c r="D52" s="30">
        <v>8</v>
      </c>
      <c r="E52" s="30">
        <v>465</v>
      </c>
      <c r="F52" s="25">
        <f t="shared" si="10"/>
        <v>0.25376344086021507</v>
      </c>
    </row>
    <row r="53" spans="1:6" x14ac:dyDescent="0.3">
      <c r="A53" s="8" t="s">
        <v>8</v>
      </c>
      <c r="B53" s="15" t="s">
        <v>336</v>
      </c>
      <c r="C53" s="11">
        <f t="shared" ref="C53:C55" si="12">E53*F53</f>
        <v>240.75839999999999</v>
      </c>
      <c r="D53" s="30">
        <v>0</v>
      </c>
      <c r="E53" s="30">
        <v>372</v>
      </c>
      <c r="F53" s="25">
        <v>0.6472</v>
      </c>
    </row>
    <row r="54" spans="1:6" x14ac:dyDescent="0.3">
      <c r="A54" s="8" t="s">
        <v>8</v>
      </c>
      <c r="B54" s="15" t="s">
        <v>30</v>
      </c>
      <c r="C54" s="30">
        <v>107</v>
      </c>
      <c r="D54" s="30">
        <v>28</v>
      </c>
      <c r="E54" s="30">
        <v>260</v>
      </c>
      <c r="F54" s="25">
        <f t="shared" si="10"/>
        <v>0.51923076923076927</v>
      </c>
    </row>
    <row r="55" spans="1:6" x14ac:dyDescent="0.3">
      <c r="A55" s="8" t="s">
        <v>8</v>
      </c>
      <c r="B55" s="15" t="s">
        <v>337</v>
      </c>
      <c r="C55" s="11">
        <f t="shared" si="12"/>
        <v>239.0607</v>
      </c>
      <c r="D55" s="30">
        <v>0</v>
      </c>
      <c r="E55" s="30">
        <v>333</v>
      </c>
      <c r="F55" s="25">
        <v>0.71789999999999998</v>
      </c>
    </row>
    <row r="56" spans="1:6" x14ac:dyDescent="0.3">
      <c r="A56" s="8" t="s">
        <v>8</v>
      </c>
      <c r="B56" s="15" t="s">
        <v>31</v>
      </c>
      <c r="C56" s="30">
        <v>192</v>
      </c>
      <c r="D56" s="30">
        <v>29</v>
      </c>
      <c r="E56" s="30">
        <v>740</v>
      </c>
      <c r="F56" s="25">
        <f t="shared" si="10"/>
        <v>0.29864864864864865</v>
      </c>
    </row>
    <row r="57" spans="1:6" x14ac:dyDescent="0.3">
      <c r="A57" s="8" t="s">
        <v>8</v>
      </c>
      <c r="B57" s="15" t="s">
        <v>32</v>
      </c>
      <c r="C57" s="30">
        <v>94</v>
      </c>
      <c r="D57" s="30">
        <v>24</v>
      </c>
      <c r="E57" s="30">
        <v>570</v>
      </c>
      <c r="F57" s="25">
        <f t="shared" si="10"/>
        <v>0.20701754385964913</v>
      </c>
    </row>
    <row r="58" spans="1:6" x14ac:dyDescent="0.3">
      <c r="A58" s="8" t="s">
        <v>8</v>
      </c>
      <c r="B58" s="15" t="s">
        <v>338</v>
      </c>
      <c r="C58" s="11">
        <f t="shared" ref="C58:C64" si="13">E58*F58</f>
        <v>325</v>
      </c>
      <c r="D58" s="30">
        <v>0</v>
      </c>
      <c r="E58" s="30">
        <v>325</v>
      </c>
      <c r="F58" s="25">
        <v>1</v>
      </c>
    </row>
    <row r="59" spans="1:6" x14ac:dyDescent="0.3">
      <c r="A59" s="8" t="s">
        <v>8</v>
      </c>
      <c r="B59" s="15" t="s">
        <v>339</v>
      </c>
      <c r="C59" s="11">
        <f t="shared" si="13"/>
        <v>505</v>
      </c>
      <c r="D59" s="30">
        <v>0</v>
      </c>
      <c r="E59" s="30">
        <v>505</v>
      </c>
      <c r="F59" s="25">
        <v>1</v>
      </c>
    </row>
    <row r="60" spans="1:6" x14ac:dyDescent="0.3">
      <c r="A60" s="8" t="s">
        <v>8</v>
      </c>
      <c r="B60" s="15" t="s">
        <v>340</v>
      </c>
      <c r="C60" s="11">
        <f t="shared" si="13"/>
        <v>705.0204</v>
      </c>
      <c r="D60" s="30">
        <v>0</v>
      </c>
      <c r="E60" s="32">
        <v>909</v>
      </c>
      <c r="F60" s="25">
        <v>0.77559999999999996</v>
      </c>
    </row>
    <row r="61" spans="1:6" x14ac:dyDescent="0.3">
      <c r="A61" s="8" t="s">
        <v>8</v>
      </c>
      <c r="B61" s="15" t="s">
        <v>341</v>
      </c>
      <c r="C61" s="11">
        <f t="shared" si="13"/>
        <v>446</v>
      </c>
      <c r="D61" s="30">
        <v>0</v>
      </c>
      <c r="E61" s="30">
        <v>446</v>
      </c>
      <c r="F61" s="25">
        <v>1</v>
      </c>
    </row>
    <row r="62" spans="1:6" x14ac:dyDescent="0.3">
      <c r="A62" s="8" t="s">
        <v>8</v>
      </c>
      <c r="B62" s="15" t="s">
        <v>34</v>
      </c>
      <c r="C62" s="30">
        <v>105</v>
      </c>
      <c r="D62" s="30">
        <v>42</v>
      </c>
      <c r="E62" s="30">
        <v>578</v>
      </c>
      <c r="F62" s="25">
        <f t="shared" ref="F62" si="14">(C62+D62)/E62</f>
        <v>0.25432525951557095</v>
      </c>
    </row>
    <row r="63" spans="1:6" x14ac:dyDescent="0.3">
      <c r="A63" s="8" t="s">
        <v>8</v>
      </c>
      <c r="B63" s="15" t="s">
        <v>342</v>
      </c>
      <c r="C63" s="11">
        <f t="shared" si="13"/>
        <v>248.148</v>
      </c>
      <c r="D63" s="30">
        <v>0</v>
      </c>
      <c r="E63" s="30">
        <v>339</v>
      </c>
      <c r="F63" s="25">
        <v>0.73199999999999998</v>
      </c>
    </row>
    <row r="64" spans="1:6" x14ac:dyDescent="0.3">
      <c r="A64" s="8" t="s">
        <v>8</v>
      </c>
      <c r="B64" s="15" t="s">
        <v>343</v>
      </c>
      <c r="C64" s="11">
        <f t="shared" si="13"/>
        <v>171.6352</v>
      </c>
      <c r="D64" s="30">
        <v>0</v>
      </c>
      <c r="E64" s="30">
        <v>253</v>
      </c>
      <c r="F64" s="25">
        <v>0.6784</v>
      </c>
    </row>
    <row r="65" spans="1:6" x14ac:dyDescent="0.3">
      <c r="A65" s="8" t="s">
        <v>8</v>
      </c>
      <c r="B65" s="15" t="s">
        <v>36</v>
      </c>
      <c r="C65" s="30">
        <v>31</v>
      </c>
      <c r="D65" s="30">
        <v>1</v>
      </c>
      <c r="E65" s="30">
        <v>362</v>
      </c>
      <c r="F65" s="25">
        <f t="shared" ref="F65:F88" si="15">(C65+D65)/E65</f>
        <v>8.8397790055248615E-2</v>
      </c>
    </row>
    <row r="66" spans="1:6" x14ac:dyDescent="0.3">
      <c r="A66" s="8" t="s">
        <v>8</v>
      </c>
      <c r="B66" s="15" t="s">
        <v>35</v>
      </c>
      <c r="C66" s="30">
        <v>126</v>
      </c>
      <c r="D66" s="30">
        <v>6</v>
      </c>
      <c r="E66" s="30">
        <v>375</v>
      </c>
      <c r="F66" s="25">
        <f t="shared" si="15"/>
        <v>0.35199999999999998</v>
      </c>
    </row>
    <row r="67" spans="1:6" x14ac:dyDescent="0.3">
      <c r="A67" s="8" t="s">
        <v>8</v>
      </c>
      <c r="B67" s="15" t="s">
        <v>37</v>
      </c>
      <c r="C67" s="30">
        <v>56</v>
      </c>
      <c r="D67" s="30">
        <v>56</v>
      </c>
      <c r="E67" s="30">
        <v>478</v>
      </c>
      <c r="F67" s="25">
        <f t="shared" si="15"/>
        <v>0.23430962343096234</v>
      </c>
    </row>
    <row r="68" spans="1:6" x14ac:dyDescent="0.3">
      <c r="A68" s="8" t="s">
        <v>8</v>
      </c>
      <c r="B68" s="15" t="s">
        <v>38</v>
      </c>
      <c r="C68" s="30">
        <v>122</v>
      </c>
      <c r="D68" s="30">
        <v>8</v>
      </c>
      <c r="E68" s="30">
        <v>492</v>
      </c>
      <c r="F68" s="25">
        <f t="shared" si="15"/>
        <v>0.26422764227642276</v>
      </c>
    </row>
    <row r="69" spans="1:6" x14ac:dyDescent="0.3">
      <c r="A69" s="8" t="s">
        <v>8</v>
      </c>
      <c r="B69" s="15" t="s">
        <v>344</v>
      </c>
      <c r="C69" s="11">
        <f t="shared" ref="C69" si="16">E69*F69</f>
        <v>291.67680000000001</v>
      </c>
      <c r="D69" s="30">
        <v>0</v>
      </c>
      <c r="E69" s="30">
        <v>368</v>
      </c>
      <c r="F69" s="25">
        <v>0.79259999999999997</v>
      </c>
    </row>
    <row r="70" spans="1:6" x14ac:dyDescent="0.3">
      <c r="A70" s="8" t="s">
        <v>8</v>
      </c>
      <c r="B70" s="15" t="s">
        <v>39</v>
      </c>
      <c r="C70" s="30">
        <v>70</v>
      </c>
      <c r="D70" s="30">
        <v>2</v>
      </c>
      <c r="E70" s="30">
        <v>446</v>
      </c>
      <c r="F70" s="25">
        <f t="shared" si="15"/>
        <v>0.16143497757847533</v>
      </c>
    </row>
    <row r="71" spans="1:6" x14ac:dyDescent="0.3">
      <c r="A71" s="8" t="s">
        <v>8</v>
      </c>
      <c r="B71" s="15" t="s">
        <v>40</v>
      </c>
      <c r="C71" s="30">
        <v>39</v>
      </c>
      <c r="D71" s="30">
        <v>15</v>
      </c>
      <c r="E71" s="30">
        <v>487</v>
      </c>
      <c r="F71" s="25">
        <f t="shared" si="15"/>
        <v>0.11088295687885011</v>
      </c>
    </row>
    <row r="72" spans="1:6" x14ac:dyDescent="0.3">
      <c r="A72" s="8" t="s">
        <v>8</v>
      </c>
      <c r="B72" s="15" t="s">
        <v>41</v>
      </c>
      <c r="C72" s="30">
        <v>92</v>
      </c>
      <c r="D72" s="30">
        <v>28</v>
      </c>
      <c r="E72" s="30">
        <v>416</v>
      </c>
      <c r="F72" s="25">
        <f t="shared" si="15"/>
        <v>0.28846153846153844</v>
      </c>
    </row>
    <row r="73" spans="1:6" x14ac:dyDescent="0.3">
      <c r="A73" s="8" t="s">
        <v>8</v>
      </c>
      <c r="B73" s="15" t="s">
        <v>42</v>
      </c>
      <c r="C73" s="30">
        <v>236</v>
      </c>
      <c r="D73" s="30">
        <v>33</v>
      </c>
      <c r="E73" s="30">
        <v>735</v>
      </c>
      <c r="F73" s="25">
        <f t="shared" si="15"/>
        <v>0.36598639455782311</v>
      </c>
    </row>
    <row r="74" spans="1:6" x14ac:dyDescent="0.3">
      <c r="A74" s="8" t="s">
        <v>8</v>
      </c>
      <c r="B74" s="15" t="s">
        <v>345</v>
      </c>
      <c r="C74" s="11">
        <f t="shared" ref="C74" si="17">E74*F74</f>
        <v>236.964</v>
      </c>
      <c r="D74" s="30">
        <v>0</v>
      </c>
      <c r="E74" s="30">
        <v>273</v>
      </c>
      <c r="F74" s="25">
        <v>0.86799999999999999</v>
      </c>
    </row>
    <row r="75" spans="1:6" x14ac:dyDescent="0.3">
      <c r="A75" s="8" t="s">
        <v>8</v>
      </c>
      <c r="B75" s="15" t="s">
        <v>43</v>
      </c>
      <c r="C75" s="30">
        <v>144</v>
      </c>
      <c r="D75" s="30">
        <v>21</v>
      </c>
      <c r="E75" s="30">
        <v>518</v>
      </c>
      <c r="F75" s="25">
        <f t="shared" si="15"/>
        <v>0.31853281853281851</v>
      </c>
    </row>
    <row r="76" spans="1:6" x14ac:dyDescent="0.3">
      <c r="A76" s="8" t="s">
        <v>8</v>
      </c>
      <c r="B76" s="15" t="s">
        <v>219</v>
      </c>
      <c r="C76" s="31">
        <v>125</v>
      </c>
      <c r="D76" s="30">
        <v>23</v>
      </c>
      <c r="E76" s="30">
        <v>401</v>
      </c>
      <c r="F76" s="25">
        <f t="shared" si="15"/>
        <v>0.36907730673316708</v>
      </c>
    </row>
    <row r="77" spans="1:6" x14ac:dyDescent="0.3">
      <c r="A77" s="8" t="s">
        <v>8</v>
      </c>
      <c r="B77" s="15" t="s">
        <v>44</v>
      </c>
      <c r="C77" s="30">
        <v>376</v>
      </c>
      <c r="D77" s="30">
        <v>54</v>
      </c>
      <c r="E77" s="32">
        <v>1563</v>
      </c>
      <c r="F77" s="25">
        <f t="shared" si="15"/>
        <v>0.27511196417146511</v>
      </c>
    </row>
    <row r="78" spans="1:6" x14ac:dyDescent="0.3">
      <c r="A78" s="8" t="s">
        <v>8</v>
      </c>
      <c r="B78" s="15" t="s">
        <v>45</v>
      </c>
      <c r="C78" s="30">
        <v>158</v>
      </c>
      <c r="D78" s="30">
        <v>14</v>
      </c>
      <c r="E78" s="32">
        <v>1325</v>
      </c>
      <c r="F78" s="25">
        <f t="shared" si="15"/>
        <v>0.12981132075471699</v>
      </c>
    </row>
    <row r="79" spans="1:6" x14ac:dyDescent="0.3">
      <c r="A79" s="8" t="s">
        <v>8</v>
      </c>
      <c r="B79" s="15" t="s">
        <v>203</v>
      </c>
      <c r="C79" s="11">
        <f t="shared" ref="C79:C81" si="18">E79*F79</f>
        <v>281.55279999999999</v>
      </c>
      <c r="D79" s="30">
        <v>0</v>
      </c>
      <c r="E79" s="30">
        <v>353</v>
      </c>
      <c r="F79" s="25">
        <v>0.79759999999999998</v>
      </c>
    </row>
    <row r="80" spans="1:6" x14ac:dyDescent="0.3">
      <c r="A80" s="8" t="s">
        <v>8</v>
      </c>
      <c r="B80" s="15" t="s">
        <v>211</v>
      </c>
      <c r="C80" s="31">
        <v>177</v>
      </c>
      <c r="D80" s="30">
        <v>29</v>
      </c>
      <c r="E80" s="30">
        <v>396</v>
      </c>
      <c r="F80" s="25">
        <f t="shared" si="15"/>
        <v>0.52020202020202022</v>
      </c>
    </row>
    <row r="81" spans="1:6" x14ac:dyDescent="0.3">
      <c r="A81" s="8" t="s">
        <v>8</v>
      </c>
      <c r="B81" s="15" t="s">
        <v>346</v>
      </c>
      <c r="C81" s="11">
        <f t="shared" si="18"/>
        <v>234.45919999999998</v>
      </c>
      <c r="D81" s="30">
        <v>0</v>
      </c>
      <c r="E81" s="30">
        <v>326</v>
      </c>
      <c r="F81" s="25">
        <v>0.71919999999999995</v>
      </c>
    </row>
    <row r="82" spans="1:6" x14ac:dyDescent="0.3">
      <c r="A82" s="8" t="s">
        <v>8</v>
      </c>
      <c r="B82" s="15" t="s">
        <v>46</v>
      </c>
      <c r="C82" s="30">
        <v>91</v>
      </c>
      <c r="D82" s="30">
        <v>9</v>
      </c>
      <c r="E82" s="30">
        <v>416</v>
      </c>
      <c r="F82" s="25">
        <f t="shared" si="15"/>
        <v>0.24038461538461539</v>
      </c>
    </row>
    <row r="83" spans="1:6" x14ac:dyDescent="0.3">
      <c r="A83" s="8" t="s">
        <v>8</v>
      </c>
      <c r="B83" s="15" t="s">
        <v>212</v>
      </c>
      <c r="C83" s="31">
        <v>141</v>
      </c>
      <c r="D83" s="30">
        <v>20</v>
      </c>
      <c r="E83" s="30">
        <v>373</v>
      </c>
      <c r="F83" s="25">
        <f t="shared" si="15"/>
        <v>0.43163538873994639</v>
      </c>
    </row>
    <row r="84" spans="1:6" x14ac:dyDescent="0.3">
      <c r="A84" s="8" t="s">
        <v>8</v>
      </c>
      <c r="B84" s="15" t="s">
        <v>47</v>
      </c>
      <c r="C84" s="30">
        <v>116</v>
      </c>
      <c r="D84" s="30">
        <v>10</v>
      </c>
      <c r="E84" s="30">
        <v>329</v>
      </c>
      <c r="F84" s="25">
        <f t="shared" si="15"/>
        <v>0.38297872340425532</v>
      </c>
    </row>
    <row r="85" spans="1:6" x14ac:dyDescent="0.3">
      <c r="A85" s="8" t="s">
        <v>8</v>
      </c>
      <c r="B85" s="38" t="s">
        <v>492</v>
      </c>
      <c r="C85" s="30">
        <v>0</v>
      </c>
      <c r="D85" s="30">
        <v>0</v>
      </c>
      <c r="E85" s="30">
        <v>0</v>
      </c>
      <c r="F85" s="25">
        <v>0</v>
      </c>
    </row>
    <row r="86" spans="1:6" x14ac:dyDescent="0.3">
      <c r="A86" s="8" t="s">
        <v>8</v>
      </c>
      <c r="B86" s="15" t="s">
        <v>493</v>
      </c>
      <c r="C86" s="30">
        <v>34</v>
      </c>
      <c r="D86" s="30">
        <v>28</v>
      </c>
      <c r="E86" s="30">
        <v>323</v>
      </c>
      <c r="F86" s="25">
        <f t="shared" si="15"/>
        <v>0.19195046439628483</v>
      </c>
    </row>
    <row r="87" spans="1:6" x14ac:dyDescent="0.3">
      <c r="A87" s="8" t="s">
        <v>8</v>
      </c>
      <c r="B87" s="15" t="s">
        <v>347</v>
      </c>
      <c r="C87" s="11">
        <f t="shared" ref="C87:C118" si="19">E87*F87</f>
        <v>261.59999999999997</v>
      </c>
      <c r="D87" s="30">
        <v>0</v>
      </c>
      <c r="E87" s="30">
        <v>436</v>
      </c>
      <c r="F87" s="25">
        <v>0.6</v>
      </c>
    </row>
    <row r="88" spans="1:6" x14ac:dyDescent="0.3">
      <c r="A88" s="8" t="s">
        <v>8</v>
      </c>
      <c r="B88" s="15" t="s">
        <v>48</v>
      </c>
      <c r="C88" s="30">
        <v>627</v>
      </c>
      <c r="D88" s="30">
        <v>72</v>
      </c>
      <c r="E88" s="32">
        <v>1782</v>
      </c>
      <c r="F88" s="25">
        <f t="shared" si="15"/>
        <v>0.39225589225589225</v>
      </c>
    </row>
    <row r="89" spans="1:6" x14ac:dyDescent="0.3">
      <c r="A89" s="8" t="s">
        <v>8</v>
      </c>
      <c r="B89" s="15" t="s">
        <v>348</v>
      </c>
      <c r="C89" s="11">
        <f t="shared" si="19"/>
        <v>52.3538</v>
      </c>
      <c r="D89" s="30">
        <v>0</v>
      </c>
      <c r="E89" s="33">
        <v>67</v>
      </c>
      <c r="F89" s="25">
        <v>0.78139999999999998</v>
      </c>
    </row>
    <row r="90" spans="1:6" x14ac:dyDescent="0.3">
      <c r="A90" s="8" t="s">
        <v>8</v>
      </c>
      <c r="B90" s="15" t="s">
        <v>349</v>
      </c>
      <c r="C90" s="11">
        <f t="shared" si="19"/>
        <v>394</v>
      </c>
      <c r="D90" s="30">
        <v>0</v>
      </c>
      <c r="E90" s="30">
        <v>394</v>
      </c>
      <c r="F90" s="25">
        <v>1</v>
      </c>
    </row>
    <row r="91" spans="1:6" x14ac:dyDescent="0.3">
      <c r="A91" s="8" t="s">
        <v>8</v>
      </c>
      <c r="B91" s="15" t="s">
        <v>350</v>
      </c>
      <c r="C91" s="11">
        <f t="shared" si="19"/>
        <v>330.87979999999999</v>
      </c>
      <c r="D91" s="30">
        <v>0</v>
      </c>
      <c r="E91" s="30">
        <v>346</v>
      </c>
      <c r="F91" s="25">
        <v>0.95630000000000004</v>
      </c>
    </row>
    <row r="92" spans="1:6" x14ac:dyDescent="0.3">
      <c r="A92" s="8" t="s">
        <v>8</v>
      </c>
      <c r="B92" s="15" t="s">
        <v>351</v>
      </c>
      <c r="C92" s="11">
        <f t="shared" si="19"/>
        <v>316.65129999999999</v>
      </c>
      <c r="D92" s="30">
        <v>0</v>
      </c>
      <c r="E92" s="30">
        <v>317</v>
      </c>
      <c r="F92" s="25">
        <v>0.99890000000000001</v>
      </c>
    </row>
    <row r="93" spans="1:6" x14ac:dyDescent="0.3">
      <c r="A93" s="8" t="s">
        <v>8</v>
      </c>
      <c r="B93" s="15" t="s">
        <v>352</v>
      </c>
      <c r="C93" s="11">
        <f t="shared" si="19"/>
        <v>297</v>
      </c>
      <c r="D93" s="30">
        <v>0</v>
      </c>
      <c r="E93" s="30">
        <v>297</v>
      </c>
      <c r="F93" s="25">
        <v>1</v>
      </c>
    </row>
    <row r="94" spans="1:6" x14ac:dyDescent="0.3">
      <c r="A94" s="6" t="s">
        <v>227</v>
      </c>
      <c r="B94" s="28"/>
      <c r="C94" s="7">
        <f>SUM(C95:C97)</f>
        <v>276.1352</v>
      </c>
      <c r="D94" s="7">
        <f>SUM(D95:D97)</f>
        <v>0</v>
      </c>
      <c r="E94" s="7">
        <f>SUM(E95:E97)</f>
        <v>315</v>
      </c>
      <c r="F94" s="44">
        <f>SUM(Table1[[#This Row],[Free]:[Reduced]])/Table1[[#This Row],[Enrolled]]</f>
        <v>0.87661968253968248</v>
      </c>
    </row>
    <row r="95" spans="1:6" x14ac:dyDescent="0.3">
      <c r="A95" s="8" t="s">
        <v>49</v>
      </c>
      <c r="B95" s="8" t="s">
        <v>353</v>
      </c>
      <c r="C95" s="11">
        <f t="shared" si="19"/>
        <v>69.819000000000003</v>
      </c>
      <c r="D95" s="11">
        <v>0</v>
      </c>
      <c r="E95" s="11">
        <v>74</v>
      </c>
      <c r="F95" s="25">
        <v>0.94350000000000001</v>
      </c>
    </row>
    <row r="96" spans="1:6" x14ac:dyDescent="0.3">
      <c r="A96" s="8" t="s">
        <v>49</v>
      </c>
      <c r="B96" s="8" t="s">
        <v>354</v>
      </c>
      <c r="C96" s="11">
        <f t="shared" si="19"/>
        <v>75.164199999999994</v>
      </c>
      <c r="D96" s="11">
        <v>0</v>
      </c>
      <c r="E96" s="11">
        <v>101</v>
      </c>
      <c r="F96" s="25">
        <v>0.74419999999999997</v>
      </c>
    </row>
    <row r="97" spans="1:6" x14ac:dyDescent="0.3">
      <c r="A97" s="8" t="s">
        <v>49</v>
      </c>
      <c r="B97" s="8" t="s">
        <v>355</v>
      </c>
      <c r="C97" s="11">
        <f t="shared" si="19"/>
        <v>131.15199999999999</v>
      </c>
      <c r="D97" s="11">
        <v>0</v>
      </c>
      <c r="E97" s="11">
        <v>140</v>
      </c>
      <c r="F97" s="25">
        <v>0.93679999999999997</v>
      </c>
    </row>
    <row r="98" spans="1:6" x14ac:dyDescent="0.3">
      <c r="A98" s="6" t="s">
        <v>228</v>
      </c>
      <c r="B98" s="28"/>
      <c r="C98" s="7">
        <f>SUM(C99:C113)</f>
        <v>1768.5413999999998</v>
      </c>
      <c r="D98" s="7">
        <f>SUM(D99:D113)</f>
        <v>0</v>
      </c>
      <c r="E98" s="7">
        <f>SUM(E99:E113)</f>
        <v>1826</v>
      </c>
      <c r="F98" s="44">
        <f>SUM(Table1[[#This Row],[Free]:[Reduced]])/Table1[[#This Row],[Enrolled]]</f>
        <v>0.96853307776560782</v>
      </c>
    </row>
    <row r="99" spans="1:6" x14ac:dyDescent="0.3">
      <c r="A99" s="8" t="s">
        <v>50</v>
      </c>
      <c r="B99" s="8" t="s">
        <v>356</v>
      </c>
      <c r="C99" s="11">
        <f t="shared" si="19"/>
        <v>110</v>
      </c>
      <c r="D99" s="11">
        <v>0</v>
      </c>
      <c r="E99" s="11">
        <v>110</v>
      </c>
      <c r="F99" s="25">
        <v>1</v>
      </c>
    </row>
    <row r="100" spans="1:6" x14ac:dyDescent="0.3">
      <c r="A100" s="8" t="s">
        <v>50</v>
      </c>
      <c r="B100" s="8" t="s">
        <v>357</v>
      </c>
      <c r="C100" s="11">
        <f t="shared" si="19"/>
        <v>147</v>
      </c>
      <c r="D100" s="11">
        <v>0</v>
      </c>
      <c r="E100" s="11">
        <v>147</v>
      </c>
      <c r="F100" s="25">
        <v>1</v>
      </c>
    </row>
    <row r="101" spans="1:6" x14ac:dyDescent="0.3">
      <c r="A101" s="8" t="s">
        <v>50</v>
      </c>
      <c r="B101" s="8" t="s">
        <v>358</v>
      </c>
      <c r="C101" s="11">
        <f t="shared" si="19"/>
        <v>164</v>
      </c>
      <c r="D101" s="11">
        <v>0</v>
      </c>
      <c r="E101" s="11">
        <v>164</v>
      </c>
      <c r="F101" s="25">
        <v>1</v>
      </c>
    </row>
    <row r="102" spans="1:6" x14ac:dyDescent="0.3">
      <c r="A102" s="8" t="s">
        <v>50</v>
      </c>
      <c r="B102" s="8" t="s">
        <v>359</v>
      </c>
      <c r="C102" s="11">
        <f t="shared" si="19"/>
        <v>24</v>
      </c>
      <c r="D102" s="11">
        <v>0</v>
      </c>
      <c r="E102" s="11">
        <v>24</v>
      </c>
      <c r="F102" s="25">
        <v>1</v>
      </c>
    </row>
    <row r="103" spans="1:6" x14ac:dyDescent="0.3">
      <c r="A103" s="8" t="s">
        <v>50</v>
      </c>
      <c r="B103" s="8" t="s">
        <v>360</v>
      </c>
      <c r="C103" s="11">
        <f t="shared" si="19"/>
        <v>164</v>
      </c>
      <c r="D103" s="11">
        <v>0</v>
      </c>
      <c r="E103" s="11">
        <v>164</v>
      </c>
      <c r="F103" s="25">
        <v>1</v>
      </c>
    </row>
    <row r="104" spans="1:6" x14ac:dyDescent="0.3">
      <c r="A104" s="8" t="s">
        <v>50</v>
      </c>
      <c r="B104" s="8" t="s">
        <v>361</v>
      </c>
      <c r="C104" s="11">
        <f t="shared" si="19"/>
        <v>237</v>
      </c>
      <c r="D104" s="11">
        <v>0</v>
      </c>
      <c r="E104" s="11">
        <v>237</v>
      </c>
      <c r="F104" s="25">
        <v>1</v>
      </c>
    </row>
    <row r="105" spans="1:6" x14ac:dyDescent="0.3">
      <c r="A105" s="8" t="s">
        <v>50</v>
      </c>
      <c r="B105" s="8" t="s">
        <v>362</v>
      </c>
      <c r="C105" s="11">
        <f t="shared" si="19"/>
        <v>69</v>
      </c>
      <c r="D105" s="11">
        <v>0</v>
      </c>
      <c r="E105" s="11">
        <v>69</v>
      </c>
      <c r="F105" s="25">
        <v>1</v>
      </c>
    </row>
    <row r="106" spans="1:6" x14ac:dyDescent="0.3">
      <c r="A106" s="8" t="s">
        <v>50</v>
      </c>
      <c r="B106" s="8" t="s">
        <v>363</v>
      </c>
      <c r="C106" s="11">
        <f t="shared" si="19"/>
        <v>90</v>
      </c>
      <c r="D106" s="11">
        <v>0</v>
      </c>
      <c r="E106" s="11">
        <v>90</v>
      </c>
      <c r="F106" s="25">
        <v>1</v>
      </c>
    </row>
    <row r="107" spans="1:6" x14ac:dyDescent="0.3">
      <c r="A107" s="8" t="s">
        <v>50</v>
      </c>
      <c r="B107" s="8" t="s">
        <v>364</v>
      </c>
      <c r="C107" s="11">
        <f t="shared" si="19"/>
        <v>35.645399999999995</v>
      </c>
      <c r="D107" s="11">
        <v>0</v>
      </c>
      <c r="E107" s="11">
        <v>41</v>
      </c>
      <c r="F107" s="25">
        <v>0.86939999999999995</v>
      </c>
    </row>
    <row r="108" spans="1:6" x14ac:dyDescent="0.3">
      <c r="A108" s="8" t="s">
        <v>50</v>
      </c>
      <c r="B108" s="8" t="s">
        <v>365</v>
      </c>
      <c r="C108" s="11">
        <f t="shared" si="19"/>
        <v>71</v>
      </c>
      <c r="D108" s="11">
        <v>0</v>
      </c>
      <c r="E108" s="11">
        <v>71</v>
      </c>
      <c r="F108" s="25">
        <v>1</v>
      </c>
    </row>
    <row r="109" spans="1:6" x14ac:dyDescent="0.3">
      <c r="A109" s="8" t="s">
        <v>50</v>
      </c>
      <c r="B109" s="8" t="s">
        <v>366</v>
      </c>
      <c r="C109" s="11">
        <f t="shared" si="19"/>
        <v>203</v>
      </c>
      <c r="D109" s="11">
        <v>0</v>
      </c>
      <c r="E109" s="11">
        <v>203</v>
      </c>
      <c r="F109" s="25">
        <v>1</v>
      </c>
    </row>
    <row r="110" spans="1:6" x14ac:dyDescent="0.3">
      <c r="A110" s="8" t="s">
        <v>50</v>
      </c>
      <c r="B110" s="8" t="s">
        <v>367</v>
      </c>
      <c r="C110" s="11">
        <f t="shared" si="19"/>
        <v>234</v>
      </c>
      <c r="D110" s="11">
        <v>0</v>
      </c>
      <c r="E110" s="11">
        <v>234</v>
      </c>
      <c r="F110" s="25">
        <v>1</v>
      </c>
    </row>
    <row r="111" spans="1:6" x14ac:dyDescent="0.3">
      <c r="A111" s="8" t="s">
        <v>50</v>
      </c>
      <c r="B111" s="8" t="s">
        <v>368</v>
      </c>
      <c r="C111" s="11">
        <f t="shared" si="19"/>
        <v>114.89599999999999</v>
      </c>
      <c r="D111" s="11">
        <v>0</v>
      </c>
      <c r="E111" s="11">
        <v>167</v>
      </c>
      <c r="F111" s="25">
        <v>0.68799999999999994</v>
      </c>
    </row>
    <row r="112" spans="1:6" x14ac:dyDescent="0.3">
      <c r="A112" s="8" t="s">
        <v>50</v>
      </c>
      <c r="B112" s="8" t="s">
        <v>369</v>
      </c>
      <c r="C112" s="11">
        <f t="shared" si="19"/>
        <v>37</v>
      </c>
      <c r="D112" s="11">
        <v>0</v>
      </c>
      <c r="E112" s="11">
        <v>37</v>
      </c>
      <c r="F112" s="25">
        <v>1</v>
      </c>
    </row>
    <row r="113" spans="1:9" x14ac:dyDescent="0.3">
      <c r="A113" s="8" t="s">
        <v>50</v>
      </c>
      <c r="B113" s="8" t="s">
        <v>370</v>
      </c>
      <c r="C113" s="11">
        <f t="shared" si="19"/>
        <v>68</v>
      </c>
      <c r="D113" s="11">
        <v>0</v>
      </c>
      <c r="E113" s="11">
        <v>68</v>
      </c>
      <c r="F113" s="25">
        <v>1</v>
      </c>
    </row>
    <row r="114" spans="1:9" x14ac:dyDescent="0.3">
      <c r="A114" s="6" t="s">
        <v>229</v>
      </c>
      <c r="B114" s="28"/>
      <c r="C114" s="7">
        <f>SUM(C115:C116)</f>
        <v>111.07759999999999</v>
      </c>
      <c r="D114" s="7">
        <f>SUM(D115:D116)</f>
        <v>0</v>
      </c>
      <c r="E114" s="7">
        <f>SUM(E115:E116)</f>
        <v>118</v>
      </c>
      <c r="F114" s="44">
        <f>SUM(Table1[[#This Row],[Free]:[Reduced]])/Table1[[#This Row],[Enrolled]]</f>
        <v>0.94133559322033888</v>
      </c>
    </row>
    <row r="115" spans="1:9" x14ac:dyDescent="0.3">
      <c r="A115" s="8" t="s">
        <v>51</v>
      </c>
      <c r="B115" s="8" t="s">
        <v>371</v>
      </c>
      <c r="C115" s="11">
        <f t="shared" si="19"/>
        <v>50</v>
      </c>
      <c r="D115" s="30">
        <v>0</v>
      </c>
      <c r="E115" s="30">
        <v>50</v>
      </c>
      <c r="F115" s="25">
        <v>1</v>
      </c>
    </row>
    <row r="116" spans="1:9" x14ac:dyDescent="0.3">
      <c r="A116" s="8" t="s">
        <v>51</v>
      </c>
      <c r="B116" s="8" t="s">
        <v>372</v>
      </c>
      <c r="C116" s="11">
        <f t="shared" si="19"/>
        <v>61.077599999999997</v>
      </c>
      <c r="D116" s="30">
        <v>0</v>
      </c>
      <c r="E116" s="30">
        <v>68</v>
      </c>
      <c r="F116" s="25">
        <v>0.8982</v>
      </c>
    </row>
    <row r="117" spans="1:9" x14ac:dyDescent="0.3">
      <c r="A117" s="6" t="s">
        <v>230</v>
      </c>
      <c r="B117" s="28"/>
      <c r="C117" s="7">
        <v>69</v>
      </c>
      <c r="D117" s="7">
        <v>0</v>
      </c>
      <c r="E117" s="7">
        <v>69</v>
      </c>
      <c r="F117" s="44">
        <f>SUM(Table1[[#This Row],[Free]:[Reduced]])/Table1[[#This Row],[Enrolled]]</f>
        <v>1</v>
      </c>
    </row>
    <row r="118" spans="1:9" x14ac:dyDescent="0.3">
      <c r="A118" s="8" t="s">
        <v>52</v>
      </c>
      <c r="B118" s="8" t="s">
        <v>373</v>
      </c>
      <c r="C118" s="11">
        <f t="shared" si="19"/>
        <v>69</v>
      </c>
      <c r="D118" s="30">
        <v>0</v>
      </c>
      <c r="E118" s="30">
        <v>69</v>
      </c>
      <c r="F118" s="25">
        <v>1</v>
      </c>
    </row>
    <row r="119" spans="1:9" x14ac:dyDescent="0.3">
      <c r="A119" s="6" t="s">
        <v>231</v>
      </c>
      <c r="B119" s="28"/>
      <c r="C119" s="7">
        <f>SUM(C120:C121)</f>
        <v>111</v>
      </c>
      <c r="D119" s="7">
        <f>SUM(D120:D121)</f>
        <v>14</v>
      </c>
      <c r="E119" s="7">
        <f>SUM(E120:E121)</f>
        <v>209</v>
      </c>
      <c r="F119" s="44">
        <f>SUM(Table1[[#This Row],[Free]:[Reduced]])/Table1[[#This Row],[Enrolled]]</f>
        <v>0.59808612440191389</v>
      </c>
      <c r="G119" s="12"/>
      <c r="I119" s="12"/>
    </row>
    <row r="120" spans="1:9" x14ac:dyDescent="0.3">
      <c r="A120" s="8" t="s">
        <v>53</v>
      </c>
      <c r="B120" s="8" t="s">
        <v>232</v>
      </c>
      <c r="C120" s="42">
        <v>44</v>
      </c>
      <c r="D120" s="42">
        <v>9</v>
      </c>
      <c r="E120" s="42">
        <v>92</v>
      </c>
      <c r="F120" s="43">
        <f t="shared" ref="F120:F121" si="20">(C120+D120)/E120</f>
        <v>0.57608695652173914</v>
      </c>
      <c r="G120" s="12"/>
      <c r="I120" s="12"/>
    </row>
    <row r="121" spans="1:9" x14ac:dyDescent="0.3">
      <c r="A121" s="8" t="s">
        <v>53</v>
      </c>
      <c r="B121" s="8" t="s">
        <v>233</v>
      </c>
      <c r="C121" s="41">
        <v>67</v>
      </c>
      <c r="D121" s="41">
        <v>5</v>
      </c>
      <c r="E121" s="41">
        <v>117</v>
      </c>
      <c r="F121" s="43">
        <f t="shared" si="20"/>
        <v>0.61538461538461542</v>
      </c>
    </row>
    <row r="122" spans="1:9" x14ac:dyDescent="0.3">
      <c r="A122" s="6" t="s">
        <v>234</v>
      </c>
      <c r="B122" s="28"/>
      <c r="C122" s="7">
        <f>SUM(C123:C124)</f>
        <v>247.30959999999999</v>
      </c>
      <c r="D122" s="7">
        <f>SUM(D123:D124)</f>
        <v>0</v>
      </c>
      <c r="E122" s="7">
        <f>SUM(E123:E124)</f>
        <v>338</v>
      </c>
      <c r="F122" s="44">
        <f>SUM(Table1[[#This Row],[Free]:[Reduced]])/Table1[[#This Row],[Enrolled]]</f>
        <v>0.73168520710059171</v>
      </c>
    </row>
    <row r="123" spans="1:9" x14ac:dyDescent="0.3">
      <c r="A123" s="8" t="s">
        <v>54</v>
      </c>
      <c r="B123" s="8" t="s">
        <v>213</v>
      </c>
      <c r="C123" s="11">
        <f t="shared" ref="C123:C128" si="21">E123*F123</f>
        <v>96.272099999999995</v>
      </c>
      <c r="D123" s="30">
        <v>0</v>
      </c>
      <c r="E123" s="30">
        <v>123</v>
      </c>
      <c r="F123" s="25">
        <v>0.78269999999999995</v>
      </c>
    </row>
    <row r="124" spans="1:9" x14ac:dyDescent="0.3">
      <c r="A124" s="8" t="s">
        <v>54</v>
      </c>
      <c r="B124" s="8" t="s">
        <v>214</v>
      </c>
      <c r="C124" s="11">
        <f t="shared" si="21"/>
        <v>151.03749999999999</v>
      </c>
      <c r="D124" s="30">
        <v>0</v>
      </c>
      <c r="E124" s="30">
        <v>215</v>
      </c>
      <c r="F124" s="25">
        <v>0.70250000000000001</v>
      </c>
    </row>
    <row r="125" spans="1:9" x14ac:dyDescent="0.3">
      <c r="A125" s="6" t="s">
        <v>235</v>
      </c>
      <c r="B125" s="28"/>
      <c r="C125" s="7">
        <f>SUM(C126:C128)</f>
        <v>170.6207</v>
      </c>
      <c r="D125" s="7">
        <f>SUM(D126:D128)</f>
        <v>0</v>
      </c>
      <c r="E125" s="7">
        <f>SUM(E126:E128)</f>
        <v>232</v>
      </c>
      <c r="F125" s="44">
        <f>SUM(Table1[[#This Row],[Free]:[Reduced]])/Table1[[#This Row],[Enrolled]]</f>
        <v>0.73543405172413789</v>
      </c>
    </row>
    <row r="126" spans="1:9" x14ac:dyDescent="0.3">
      <c r="A126" s="8" t="s">
        <v>55</v>
      </c>
      <c r="B126" s="8" t="s">
        <v>297</v>
      </c>
      <c r="C126" s="11">
        <f t="shared" si="21"/>
        <v>76.061999999999998</v>
      </c>
      <c r="D126" s="11">
        <v>0</v>
      </c>
      <c r="E126" s="11">
        <v>105</v>
      </c>
      <c r="F126" s="25">
        <v>0.72440000000000004</v>
      </c>
    </row>
    <row r="127" spans="1:9" x14ac:dyDescent="0.3">
      <c r="A127" s="8" t="s">
        <v>55</v>
      </c>
      <c r="B127" s="8" t="s">
        <v>298</v>
      </c>
      <c r="C127" s="11">
        <f t="shared" si="21"/>
        <v>41.331499999999998</v>
      </c>
      <c r="D127" s="11">
        <v>0</v>
      </c>
      <c r="E127" s="11">
        <v>49</v>
      </c>
      <c r="F127" s="25">
        <v>0.84350000000000003</v>
      </c>
    </row>
    <row r="128" spans="1:9" x14ac:dyDescent="0.3">
      <c r="A128" s="8" t="s">
        <v>55</v>
      </c>
      <c r="B128" s="8" t="s">
        <v>299</v>
      </c>
      <c r="C128" s="11">
        <f t="shared" si="21"/>
        <v>53.227200000000003</v>
      </c>
      <c r="D128" s="11">
        <v>0</v>
      </c>
      <c r="E128" s="11">
        <v>78</v>
      </c>
      <c r="F128" s="25">
        <v>0.68240000000000001</v>
      </c>
    </row>
    <row r="129" spans="1:6" x14ac:dyDescent="0.3">
      <c r="A129" s="6" t="s">
        <v>236</v>
      </c>
      <c r="B129" s="28"/>
      <c r="C129" s="7">
        <f>SUM(C130:C132)</f>
        <v>143</v>
      </c>
      <c r="D129" s="7">
        <f>SUM(D130:D132)</f>
        <v>72</v>
      </c>
      <c r="E129" s="7">
        <f>SUM(E130:E132)</f>
        <v>670</v>
      </c>
      <c r="F129" s="44">
        <f>SUM(Table1[[#This Row],[Free]:[Reduced]])/Table1[[#This Row],[Enrolled]]</f>
        <v>0.32089552238805968</v>
      </c>
    </row>
    <row r="130" spans="1:6" x14ac:dyDescent="0.3">
      <c r="A130" s="8" t="s">
        <v>56</v>
      </c>
      <c r="B130" s="8" t="s">
        <v>57</v>
      </c>
      <c r="C130" s="11">
        <v>78</v>
      </c>
      <c r="D130" s="11">
        <v>48</v>
      </c>
      <c r="E130" s="11">
        <v>349</v>
      </c>
      <c r="F130" s="25">
        <f t="shared" ref="F130:F132" si="22">(C130+D130)/E130</f>
        <v>0.36103151862464183</v>
      </c>
    </row>
    <row r="131" spans="1:6" x14ac:dyDescent="0.3">
      <c r="A131" s="8" t="s">
        <v>56</v>
      </c>
      <c r="B131" s="8" t="s">
        <v>207</v>
      </c>
      <c r="C131" s="11">
        <v>34</v>
      </c>
      <c r="D131" s="11">
        <v>17</v>
      </c>
      <c r="E131" s="11">
        <v>163</v>
      </c>
      <c r="F131" s="25">
        <f t="shared" si="22"/>
        <v>0.31288343558282211</v>
      </c>
    </row>
    <row r="132" spans="1:6" x14ac:dyDescent="0.3">
      <c r="A132" s="8" t="s">
        <v>56</v>
      </c>
      <c r="B132" s="8" t="s">
        <v>208</v>
      </c>
      <c r="C132" s="11">
        <v>31</v>
      </c>
      <c r="D132" s="11">
        <v>7</v>
      </c>
      <c r="E132" s="11">
        <v>158</v>
      </c>
      <c r="F132" s="25">
        <f t="shared" si="22"/>
        <v>0.24050632911392406</v>
      </c>
    </row>
    <row r="133" spans="1:6" x14ac:dyDescent="0.3">
      <c r="A133" s="6" t="s">
        <v>237</v>
      </c>
      <c r="B133" s="28"/>
      <c r="C133" s="7">
        <f>SUM(C134:C135)</f>
        <v>427</v>
      </c>
      <c r="D133" s="7">
        <f>SUM(D134:D135)</f>
        <v>0</v>
      </c>
      <c r="E133" s="7">
        <f>SUM(E134:E135)</f>
        <v>427</v>
      </c>
      <c r="F133" s="44">
        <f>SUM(Table1[[#This Row],[Free]:[Reduced]])/Table1[[#This Row],[Enrolled]]</f>
        <v>1</v>
      </c>
    </row>
    <row r="134" spans="1:6" x14ac:dyDescent="0.3">
      <c r="A134" s="8" t="s">
        <v>58</v>
      </c>
      <c r="B134" s="8" t="s">
        <v>374</v>
      </c>
      <c r="C134" s="11">
        <f t="shared" ref="C134:C135" si="23">E134*F134</f>
        <v>196</v>
      </c>
      <c r="D134" s="11">
        <v>0</v>
      </c>
      <c r="E134" s="11">
        <v>196</v>
      </c>
      <c r="F134" s="25">
        <v>1</v>
      </c>
    </row>
    <row r="135" spans="1:6" x14ac:dyDescent="0.3">
      <c r="A135" s="8" t="s">
        <v>58</v>
      </c>
      <c r="B135" s="8" t="s">
        <v>375</v>
      </c>
      <c r="C135" s="11">
        <f t="shared" si="23"/>
        <v>231</v>
      </c>
      <c r="D135" s="11">
        <v>0</v>
      </c>
      <c r="E135" s="11">
        <v>231</v>
      </c>
      <c r="F135" s="25">
        <v>1</v>
      </c>
    </row>
    <row r="136" spans="1:6" x14ac:dyDescent="0.3">
      <c r="A136" s="6" t="s">
        <v>238</v>
      </c>
      <c r="B136" s="28"/>
      <c r="C136" s="7">
        <f>SUM(C137:C171)</f>
        <v>3174</v>
      </c>
      <c r="D136" s="7">
        <f>SUM(D137:D171)</f>
        <v>946</v>
      </c>
      <c r="E136" s="7">
        <f>SUM(E137:E171)</f>
        <v>11615</v>
      </c>
      <c r="F136" s="44">
        <f>SUM(Table1[[#This Row],[Free]:[Reduced]])/Table1[[#This Row],[Enrolled]]</f>
        <v>0.35471373224278951</v>
      </c>
    </row>
    <row r="137" spans="1:6" x14ac:dyDescent="0.3">
      <c r="A137" s="8" t="s">
        <v>59</v>
      </c>
      <c r="B137" s="8" t="s">
        <v>494</v>
      </c>
      <c r="C137" s="30">
        <v>0</v>
      </c>
      <c r="D137" s="30">
        <v>0</v>
      </c>
      <c r="E137" s="30">
        <v>0</v>
      </c>
      <c r="F137" s="25">
        <v>0</v>
      </c>
    </row>
    <row r="138" spans="1:6" x14ac:dyDescent="0.3">
      <c r="A138" s="8" t="s">
        <v>59</v>
      </c>
      <c r="B138" s="8" t="s">
        <v>60</v>
      </c>
      <c r="C138" s="30">
        <v>133</v>
      </c>
      <c r="D138" s="30">
        <v>37</v>
      </c>
      <c r="E138" s="30">
        <v>379</v>
      </c>
      <c r="F138" s="25">
        <f>(C138+D138)/E138</f>
        <v>0.44854881266490765</v>
      </c>
    </row>
    <row r="139" spans="1:6" x14ac:dyDescent="0.3">
      <c r="A139" s="8" t="s">
        <v>59</v>
      </c>
      <c r="B139" s="8" t="s">
        <v>61</v>
      </c>
      <c r="C139" s="30">
        <v>136</v>
      </c>
      <c r="D139" s="30">
        <v>99</v>
      </c>
      <c r="E139" s="30">
        <v>469</v>
      </c>
      <c r="F139" s="25">
        <f t="shared" ref="F139:F171" si="24">(C139+D139)/E139</f>
        <v>0.50106609808102343</v>
      </c>
    </row>
    <row r="140" spans="1:6" x14ac:dyDescent="0.3">
      <c r="A140" s="8" t="s">
        <v>59</v>
      </c>
      <c r="B140" s="8" t="s">
        <v>62</v>
      </c>
      <c r="C140" s="30">
        <v>82</v>
      </c>
      <c r="D140" s="30">
        <v>24</v>
      </c>
      <c r="E140" s="30">
        <v>425</v>
      </c>
      <c r="F140" s="25">
        <f t="shared" si="24"/>
        <v>0.24941176470588236</v>
      </c>
    </row>
    <row r="141" spans="1:6" x14ac:dyDescent="0.3">
      <c r="A141" s="8" t="s">
        <v>59</v>
      </c>
      <c r="B141" s="8" t="s">
        <v>63</v>
      </c>
      <c r="C141" s="30">
        <v>45</v>
      </c>
      <c r="D141" s="30">
        <v>49</v>
      </c>
      <c r="E141" s="30">
        <v>410</v>
      </c>
      <c r="F141" s="25">
        <f t="shared" si="24"/>
        <v>0.22926829268292684</v>
      </c>
    </row>
    <row r="142" spans="1:6" x14ac:dyDescent="0.3">
      <c r="A142" s="8" t="s">
        <v>59</v>
      </c>
      <c r="B142" s="8" t="s">
        <v>239</v>
      </c>
      <c r="C142" s="30">
        <v>41</v>
      </c>
      <c r="D142" s="30">
        <v>12</v>
      </c>
      <c r="E142" s="30">
        <v>198</v>
      </c>
      <c r="F142" s="25">
        <f t="shared" si="24"/>
        <v>0.26767676767676768</v>
      </c>
    </row>
    <row r="143" spans="1:6" x14ac:dyDescent="0.3">
      <c r="A143" s="8" t="s">
        <v>59</v>
      </c>
      <c r="B143" s="8" t="s">
        <v>64</v>
      </c>
      <c r="C143" s="30">
        <v>6</v>
      </c>
      <c r="D143" s="30">
        <v>1</v>
      </c>
      <c r="E143" s="30">
        <v>11</v>
      </c>
      <c r="F143" s="25">
        <f t="shared" si="24"/>
        <v>0.63636363636363635</v>
      </c>
    </row>
    <row r="144" spans="1:6" x14ac:dyDescent="0.3">
      <c r="A144" s="8" t="s">
        <v>59</v>
      </c>
      <c r="B144" s="8" t="s">
        <v>65</v>
      </c>
      <c r="C144" s="30">
        <v>52</v>
      </c>
      <c r="D144" s="30">
        <v>80</v>
      </c>
      <c r="E144" s="30">
        <v>455</v>
      </c>
      <c r="F144" s="25">
        <f t="shared" si="24"/>
        <v>0.29010989010989013</v>
      </c>
    </row>
    <row r="145" spans="1:6" x14ac:dyDescent="0.3">
      <c r="A145" s="8" t="s">
        <v>59</v>
      </c>
      <c r="B145" s="8" t="s">
        <v>18</v>
      </c>
      <c r="C145" s="30">
        <v>148</v>
      </c>
      <c r="D145" s="30">
        <v>28</v>
      </c>
      <c r="E145" s="30">
        <v>296</v>
      </c>
      <c r="F145" s="25">
        <f t="shared" si="24"/>
        <v>0.59459459459459463</v>
      </c>
    </row>
    <row r="146" spans="1:6" x14ac:dyDescent="0.3">
      <c r="A146" s="8" t="s">
        <v>59</v>
      </c>
      <c r="B146" s="8" t="s">
        <v>220</v>
      </c>
      <c r="C146" s="30">
        <v>20</v>
      </c>
      <c r="D146" s="30">
        <v>14</v>
      </c>
      <c r="E146" s="30">
        <v>193</v>
      </c>
      <c r="F146" s="25">
        <f t="shared" si="24"/>
        <v>0.17616580310880828</v>
      </c>
    </row>
    <row r="147" spans="1:6" x14ac:dyDescent="0.3">
      <c r="A147" s="8" t="s">
        <v>59</v>
      </c>
      <c r="B147" s="8" t="s">
        <v>66</v>
      </c>
      <c r="C147" s="30">
        <v>8</v>
      </c>
      <c r="D147" s="30">
        <v>1</v>
      </c>
      <c r="E147" s="30">
        <v>10</v>
      </c>
      <c r="F147" s="25">
        <f t="shared" si="24"/>
        <v>0.9</v>
      </c>
    </row>
    <row r="148" spans="1:6" x14ac:dyDescent="0.3">
      <c r="A148" s="8" t="s">
        <v>59</v>
      </c>
      <c r="B148" s="8" t="s">
        <v>67</v>
      </c>
      <c r="C148" s="30">
        <v>79</v>
      </c>
      <c r="D148" s="30">
        <v>7</v>
      </c>
      <c r="E148" s="30">
        <v>135</v>
      </c>
      <c r="F148" s="25">
        <f t="shared" si="24"/>
        <v>0.63703703703703707</v>
      </c>
    </row>
    <row r="149" spans="1:6" x14ac:dyDescent="0.3">
      <c r="A149" s="8" t="s">
        <v>59</v>
      </c>
      <c r="B149" s="8" t="s">
        <v>68</v>
      </c>
      <c r="C149" s="30">
        <v>227</v>
      </c>
      <c r="D149" s="30">
        <v>28</v>
      </c>
      <c r="E149" s="30">
        <v>368</v>
      </c>
      <c r="F149" s="25">
        <f t="shared" si="24"/>
        <v>0.69293478260869568</v>
      </c>
    </row>
    <row r="150" spans="1:6" x14ac:dyDescent="0.3">
      <c r="A150" s="8" t="s">
        <v>59</v>
      </c>
      <c r="B150" s="8" t="s">
        <v>69</v>
      </c>
      <c r="C150" s="30">
        <v>64</v>
      </c>
      <c r="D150" s="30">
        <v>24</v>
      </c>
      <c r="E150" s="30">
        <v>375</v>
      </c>
      <c r="F150" s="25">
        <f t="shared" si="24"/>
        <v>0.23466666666666666</v>
      </c>
    </row>
    <row r="151" spans="1:6" x14ac:dyDescent="0.3">
      <c r="A151" s="8" t="s">
        <v>59</v>
      </c>
      <c r="B151" s="8" t="s">
        <v>496</v>
      </c>
      <c r="C151" s="30">
        <v>0</v>
      </c>
      <c r="D151" s="30">
        <v>0</v>
      </c>
      <c r="E151" s="30">
        <v>0</v>
      </c>
      <c r="F151" s="25">
        <v>0</v>
      </c>
    </row>
    <row r="152" spans="1:6" x14ac:dyDescent="0.3">
      <c r="A152" s="8" t="s">
        <v>59</v>
      </c>
      <c r="B152" s="8" t="s">
        <v>70</v>
      </c>
      <c r="C152" s="30">
        <v>110</v>
      </c>
      <c r="D152" s="30">
        <v>50</v>
      </c>
      <c r="E152" s="30">
        <v>439</v>
      </c>
      <c r="F152" s="25">
        <f t="shared" si="24"/>
        <v>0.36446469248291574</v>
      </c>
    </row>
    <row r="153" spans="1:6" x14ac:dyDescent="0.3">
      <c r="A153" s="8" t="s">
        <v>59</v>
      </c>
      <c r="B153" s="8" t="s">
        <v>71</v>
      </c>
      <c r="C153" s="30">
        <v>253</v>
      </c>
      <c r="D153" s="30">
        <v>68</v>
      </c>
      <c r="E153" s="32">
        <v>882</v>
      </c>
      <c r="F153" s="25">
        <f t="shared" si="24"/>
        <v>0.36394557823129253</v>
      </c>
    </row>
    <row r="154" spans="1:6" x14ac:dyDescent="0.3">
      <c r="A154" s="8" t="s">
        <v>59</v>
      </c>
      <c r="B154" s="8" t="s">
        <v>205</v>
      </c>
      <c r="C154" s="30">
        <v>87</v>
      </c>
      <c r="D154" s="30">
        <v>21</v>
      </c>
      <c r="E154" s="32">
        <v>336</v>
      </c>
      <c r="F154" s="25">
        <f t="shared" si="24"/>
        <v>0.32142857142857145</v>
      </c>
    </row>
    <row r="155" spans="1:6" x14ac:dyDescent="0.3">
      <c r="A155" s="8" t="s">
        <v>59</v>
      </c>
      <c r="B155" s="8" t="s">
        <v>495</v>
      </c>
      <c r="C155" s="30">
        <v>0</v>
      </c>
      <c r="D155" s="30">
        <v>0</v>
      </c>
      <c r="E155" s="30">
        <v>0</v>
      </c>
      <c r="F155" s="25">
        <v>0</v>
      </c>
    </row>
    <row r="156" spans="1:6" x14ac:dyDescent="0.3">
      <c r="A156" s="8" t="s">
        <v>59</v>
      </c>
      <c r="B156" s="8" t="s">
        <v>72</v>
      </c>
      <c r="C156" s="30">
        <v>105</v>
      </c>
      <c r="D156" s="30">
        <v>22</v>
      </c>
      <c r="E156" s="30">
        <v>348</v>
      </c>
      <c r="F156" s="25">
        <f t="shared" si="24"/>
        <v>0.36494252873563221</v>
      </c>
    </row>
    <row r="157" spans="1:6" x14ac:dyDescent="0.3">
      <c r="A157" s="8" t="s">
        <v>59</v>
      </c>
      <c r="B157" s="8" t="s">
        <v>73</v>
      </c>
      <c r="C157" s="30">
        <v>131</v>
      </c>
      <c r="D157" s="30">
        <v>49</v>
      </c>
      <c r="E157" s="30">
        <v>617</v>
      </c>
      <c r="F157" s="25">
        <f t="shared" si="24"/>
        <v>0.29173419773095621</v>
      </c>
    </row>
    <row r="158" spans="1:6" x14ac:dyDescent="0.3">
      <c r="A158" s="8" t="s">
        <v>59</v>
      </c>
      <c r="B158" s="8" t="s">
        <v>74</v>
      </c>
      <c r="C158" s="30">
        <v>171</v>
      </c>
      <c r="D158" s="30">
        <v>36</v>
      </c>
      <c r="E158" s="30">
        <v>525</v>
      </c>
      <c r="F158" s="25">
        <f t="shared" si="24"/>
        <v>0.39428571428571429</v>
      </c>
    </row>
    <row r="159" spans="1:6" x14ac:dyDescent="0.3">
      <c r="A159" s="8" t="s">
        <v>59</v>
      </c>
      <c r="B159" s="8" t="s">
        <v>75</v>
      </c>
      <c r="C159" s="30">
        <v>87</v>
      </c>
      <c r="D159" s="30">
        <v>10</v>
      </c>
      <c r="E159" s="30">
        <v>407</v>
      </c>
      <c r="F159" s="25">
        <f t="shared" si="24"/>
        <v>0.23832923832923833</v>
      </c>
    </row>
    <row r="160" spans="1:6" x14ac:dyDescent="0.3">
      <c r="A160" s="8" t="s">
        <v>59</v>
      </c>
      <c r="B160" s="8" t="s">
        <v>76</v>
      </c>
      <c r="C160" s="30">
        <v>89</v>
      </c>
      <c r="D160" s="30">
        <v>25</v>
      </c>
      <c r="E160" s="30">
        <v>406</v>
      </c>
      <c r="F160" s="25">
        <f t="shared" si="24"/>
        <v>0.28078817733990147</v>
      </c>
    </row>
    <row r="161" spans="1:6" x14ac:dyDescent="0.3">
      <c r="A161" s="8" t="s">
        <v>59</v>
      </c>
      <c r="B161" s="8" t="s">
        <v>77</v>
      </c>
      <c r="C161" s="30">
        <v>222</v>
      </c>
      <c r="D161" s="30">
        <v>31</v>
      </c>
      <c r="E161" s="30">
        <v>540</v>
      </c>
      <c r="F161" s="25">
        <f t="shared" si="24"/>
        <v>0.4685185185185185</v>
      </c>
    </row>
    <row r="162" spans="1:6" x14ac:dyDescent="0.3">
      <c r="A162" s="8" t="s">
        <v>59</v>
      </c>
      <c r="B162" s="8" t="s">
        <v>78</v>
      </c>
      <c r="C162" s="30">
        <v>26</v>
      </c>
      <c r="D162" s="30">
        <v>2</v>
      </c>
      <c r="E162" s="30">
        <v>66</v>
      </c>
      <c r="F162" s="25">
        <f t="shared" si="24"/>
        <v>0.42424242424242425</v>
      </c>
    </row>
    <row r="163" spans="1:6" x14ac:dyDescent="0.3">
      <c r="A163" s="8" t="s">
        <v>59</v>
      </c>
      <c r="B163" s="8" t="s">
        <v>79</v>
      </c>
      <c r="C163" s="30">
        <v>16</v>
      </c>
      <c r="D163" s="30">
        <v>5</v>
      </c>
      <c r="E163" s="30">
        <v>53</v>
      </c>
      <c r="F163" s="25">
        <f t="shared" si="24"/>
        <v>0.39622641509433965</v>
      </c>
    </row>
    <row r="164" spans="1:6" x14ac:dyDescent="0.3">
      <c r="A164" s="8" t="s">
        <v>59</v>
      </c>
      <c r="B164" s="8" t="s">
        <v>80</v>
      </c>
      <c r="C164" s="30">
        <v>146</v>
      </c>
      <c r="D164" s="30">
        <v>70</v>
      </c>
      <c r="E164" s="30">
        <v>540</v>
      </c>
      <c r="F164" s="25">
        <f t="shared" si="24"/>
        <v>0.4</v>
      </c>
    </row>
    <row r="165" spans="1:6" x14ac:dyDescent="0.3">
      <c r="A165" s="8" t="s">
        <v>59</v>
      </c>
      <c r="B165" s="8" t="s">
        <v>81</v>
      </c>
      <c r="C165" s="30">
        <v>134</v>
      </c>
      <c r="D165" s="30">
        <v>29</v>
      </c>
      <c r="E165" s="30">
        <v>394</v>
      </c>
      <c r="F165" s="25">
        <f t="shared" si="24"/>
        <v>0.4137055837563452</v>
      </c>
    </row>
    <row r="166" spans="1:6" x14ac:dyDescent="0.3">
      <c r="A166" s="8" t="s">
        <v>59</v>
      </c>
      <c r="B166" s="8" t="s">
        <v>82</v>
      </c>
      <c r="C166" s="30">
        <v>30</v>
      </c>
      <c r="D166" s="30">
        <v>1</v>
      </c>
      <c r="E166" s="30">
        <v>66</v>
      </c>
      <c r="F166" s="25">
        <f t="shared" si="24"/>
        <v>0.46969696969696972</v>
      </c>
    </row>
    <row r="167" spans="1:6" x14ac:dyDescent="0.3">
      <c r="A167" s="8" t="s">
        <v>59</v>
      </c>
      <c r="B167" s="8" t="s">
        <v>83</v>
      </c>
      <c r="C167" s="30">
        <v>103</v>
      </c>
      <c r="D167" s="30">
        <v>33</v>
      </c>
      <c r="E167" s="30">
        <v>356</v>
      </c>
      <c r="F167" s="25">
        <f t="shared" si="24"/>
        <v>0.38202247191011235</v>
      </c>
    </row>
    <row r="168" spans="1:6" x14ac:dyDescent="0.3">
      <c r="A168" s="8" t="s">
        <v>59</v>
      </c>
      <c r="B168" s="8" t="s">
        <v>240</v>
      </c>
      <c r="C168" s="30">
        <v>9</v>
      </c>
      <c r="D168" s="30">
        <v>6</v>
      </c>
      <c r="E168" s="30">
        <v>199</v>
      </c>
      <c r="F168" s="25">
        <f t="shared" si="24"/>
        <v>7.5376884422110546E-2</v>
      </c>
    </row>
    <row r="169" spans="1:6" x14ac:dyDescent="0.3">
      <c r="A169" s="8" t="s">
        <v>59</v>
      </c>
      <c r="B169" s="8" t="s">
        <v>84</v>
      </c>
      <c r="C169" s="30">
        <v>120</v>
      </c>
      <c r="D169" s="30">
        <v>32</v>
      </c>
      <c r="E169" s="30">
        <v>464</v>
      </c>
      <c r="F169" s="25">
        <f t="shared" si="24"/>
        <v>0.32758620689655171</v>
      </c>
    </row>
    <row r="170" spans="1:6" x14ac:dyDescent="0.3">
      <c r="A170" s="8" t="s">
        <v>59</v>
      </c>
      <c r="B170" s="8" t="s">
        <v>85</v>
      </c>
      <c r="C170" s="30">
        <v>188</v>
      </c>
      <c r="D170" s="30">
        <v>31</v>
      </c>
      <c r="E170" s="30">
        <v>910</v>
      </c>
      <c r="F170" s="25">
        <f t="shared" si="24"/>
        <v>0.24065934065934066</v>
      </c>
    </row>
    <row r="171" spans="1:6" x14ac:dyDescent="0.3">
      <c r="A171" s="8" t="s">
        <v>59</v>
      </c>
      <c r="B171" s="8" t="s">
        <v>86</v>
      </c>
      <c r="C171" s="30">
        <v>106</v>
      </c>
      <c r="D171" s="30">
        <v>21</v>
      </c>
      <c r="E171" s="30">
        <v>343</v>
      </c>
      <c r="F171" s="25">
        <f t="shared" si="24"/>
        <v>0.37026239067055394</v>
      </c>
    </row>
    <row r="172" spans="1:6" x14ac:dyDescent="0.3">
      <c r="A172" s="6" t="s">
        <v>241</v>
      </c>
      <c r="B172" s="28"/>
      <c r="C172" s="7">
        <f>SUM(C173:C175)</f>
        <v>244.66269999999997</v>
      </c>
      <c r="D172" s="7">
        <f>SUM(D173:D175)</f>
        <v>0</v>
      </c>
      <c r="E172" s="7">
        <f>SUM(E173:E175)</f>
        <v>272</v>
      </c>
      <c r="F172" s="44">
        <f>SUM(Table1[[#This Row],[Free]:[Reduced]])/Table1[[#This Row],[Enrolled]]</f>
        <v>0.89949522058823517</v>
      </c>
    </row>
    <row r="173" spans="1:6" x14ac:dyDescent="0.3">
      <c r="A173" s="8" t="s">
        <v>87</v>
      </c>
      <c r="B173" s="8" t="s">
        <v>215</v>
      </c>
      <c r="C173" s="11">
        <f t="shared" ref="C173:C175" si="25">E173*F173</f>
        <v>155.8903</v>
      </c>
      <c r="D173" s="11">
        <v>0</v>
      </c>
      <c r="E173" s="11">
        <v>173</v>
      </c>
      <c r="F173" s="25">
        <v>0.90110000000000001</v>
      </c>
    </row>
    <row r="174" spans="1:6" x14ac:dyDescent="0.3">
      <c r="A174" s="8" t="s">
        <v>87</v>
      </c>
      <c r="B174" s="8" t="s">
        <v>216</v>
      </c>
      <c r="C174" s="11">
        <f t="shared" si="25"/>
        <v>50.144399999999997</v>
      </c>
      <c r="D174" s="11">
        <v>0</v>
      </c>
      <c r="E174" s="11">
        <v>54</v>
      </c>
      <c r="F174" s="25">
        <v>0.92859999999999998</v>
      </c>
    </row>
    <row r="175" spans="1:6" x14ac:dyDescent="0.3">
      <c r="A175" s="8" t="s">
        <v>87</v>
      </c>
      <c r="B175" s="8" t="s">
        <v>217</v>
      </c>
      <c r="C175" s="11">
        <f t="shared" si="25"/>
        <v>38.628</v>
      </c>
      <c r="D175" s="11">
        <v>0</v>
      </c>
      <c r="E175" s="11">
        <v>45</v>
      </c>
      <c r="F175" s="25">
        <v>0.85840000000000005</v>
      </c>
    </row>
    <row r="176" spans="1:6" x14ac:dyDescent="0.3">
      <c r="A176" s="6" t="s">
        <v>242</v>
      </c>
      <c r="B176" s="28"/>
      <c r="C176" s="7">
        <f>SUM(C177:C178)</f>
        <v>101</v>
      </c>
      <c r="D176" s="7">
        <f>SUM(D177:D178)</f>
        <v>18</v>
      </c>
      <c r="E176" s="7">
        <f>SUM(E177:E178)</f>
        <v>221</v>
      </c>
      <c r="F176" s="44">
        <f>SUM(Table1[[#This Row],[Free]:[Reduced]])/Table1[[#This Row],[Enrolled]]</f>
        <v>0.53846153846153844</v>
      </c>
    </row>
    <row r="177" spans="1:6" x14ac:dyDescent="0.3">
      <c r="A177" s="8" t="s">
        <v>88</v>
      </c>
      <c r="B177" s="8" t="s">
        <v>243</v>
      </c>
      <c r="C177" s="30">
        <v>50</v>
      </c>
      <c r="D177" s="30">
        <v>7</v>
      </c>
      <c r="E177" s="30">
        <v>106</v>
      </c>
      <c r="F177" s="25">
        <f t="shared" ref="F177:F178" si="26">(C177+D177)/E177</f>
        <v>0.53773584905660377</v>
      </c>
    </row>
    <row r="178" spans="1:6" x14ac:dyDescent="0.3">
      <c r="A178" s="8" t="s">
        <v>88</v>
      </c>
      <c r="B178" s="8" t="s">
        <v>244</v>
      </c>
      <c r="C178" s="30">
        <v>51</v>
      </c>
      <c r="D178" s="30">
        <v>11</v>
      </c>
      <c r="E178" s="30">
        <v>115</v>
      </c>
      <c r="F178" s="25">
        <f t="shared" si="26"/>
        <v>0.53913043478260869</v>
      </c>
    </row>
    <row r="179" spans="1:6" x14ac:dyDescent="0.3">
      <c r="A179" s="6" t="s">
        <v>245</v>
      </c>
      <c r="B179" s="28"/>
      <c r="C179" s="7">
        <v>79</v>
      </c>
      <c r="D179" s="7">
        <v>0</v>
      </c>
      <c r="E179" s="7">
        <v>122</v>
      </c>
      <c r="F179" s="44">
        <f>SUM(Table1[[#This Row],[Free]:[Reduced]])/Table1[[#This Row],[Enrolled]]</f>
        <v>0.64754098360655743</v>
      </c>
    </row>
    <row r="180" spans="1:6" x14ac:dyDescent="0.3">
      <c r="A180" s="8" t="s">
        <v>89</v>
      </c>
      <c r="B180" s="8" t="s">
        <v>376</v>
      </c>
      <c r="C180" s="11">
        <f t="shared" ref="C180:C182" si="27">E180*F180</f>
        <v>79.348799999999997</v>
      </c>
      <c r="D180" s="11">
        <v>0</v>
      </c>
      <c r="E180" s="11">
        <v>122</v>
      </c>
      <c r="F180" s="25">
        <v>0.65039999999999998</v>
      </c>
    </row>
    <row r="181" spans="1:6" x14ac:dyDescent="0.3">
      <c r="A181" s="6" t="s">
        <v>246</v>
      </c>
      <c r="B181" s="28"/>
      <c r="C181" s="7">
        <v>68</v>
      </c>
      <c r="D181" s="7">
        <v>0</v>
      </c>
      <c r="E181" s="7">
        <v>68</v>
      </c>
      <c r="F181" s="44">
        <f>SUM(Table1[[#This Row],[Free]:[Reduced]])/Table1[[#This Row],[Enrolled]]</f>
        <v>1</v>
      </c>
    </row>
    <row r="182" spans="1:6" x14ac:dyDescent="0.3">
      <c r="A182" s="8" t="s">
        <v>90</v>
      </c>
      <c r="B182" s="8" t="s">
        <v>377</v>
      </c>
      <c r="C182" s="11">
        <f t="shared" si="27"/>
        <v>68</v>
      </c>
      <c r="D182" s="11">
        <v>0</v>
      </c>
      <c r="E182" s="11">
        <v>68</v>
      </c>
      <c r="F182" s="25">
        <v>1</v>
      </c>
    </row>
    <row r="183" spans="1:6" x14ac:dyDescent="0.3">
      <c r="A183" s="6" t="s">
        <v>247</v>
      </c>
      <c r="B183" s="28"/>
      <c r="C183" s="7">
        <f>SUM(C184:C196)</f>
        <v>939.6</v>
      </c>
      <c r="D183" s="7">
        <f>SUM(D184:D196)</f>
        <v>207</v>
      </c>
      <c r="E183" s="7">
        <f>SUM(E184:E196)</f>
        <v>4217</v>
      </c>
      <c r="F183" s="44">
        <f>SUM(Table1[[#This Row],[Free]:[Reduced]])/Table1[[#This Row],[Enrolled]]</f>
        <v>0.27189945458857007</v>
      </c>
    </row>
    <row r="184" spans="1:6" x14ac:dyDescent="0.3">
      <c r="A184" s="8" t="s">
        <v>91</v>
      </c>
      <c r="B184" s="8" t="s">
        <v>92</v>
      </c>
      <c r="C184" s="11">
        <v>37</v>
      </c>
      <c r="D184" s="11">
        <v>7</v>
      </c>
      <c r="E184" s="11">
        <v>331</v>
      </c>
      <c r="F184" s="25">
        <f t="shared" ref="F184:F195" si="28">(C184+D184)/E184</f>
        <v>0.13293051359516617</v>
      </c>
    </row>
    <row r="185" spans="1:6" x14ac:dyDescent="0.3">
      <c r="A185" s="8" t="s">
        <v>91</v>
      </c>
      <c r="B185" s="8" t="s">
        <v>93</v>
      </c>
      <c r="C185" s="11">
        <v>127</v>
      </c>
      <c r="D185" s="11">
        <v>24</v>
      </c>
      <c r="E185" s="11">
        <v>464</v>
      </c>
      <c r="F185" s="25">
        <f t="shared" si="28"/>
        <v>0.32543103448275862</v>
      </c>
    </row>
    <row r="186" spans="1:6" x14ac:dyDescent="0.3">
      <c r="A186" s="8" t="s">
        <v>91</v>
      </c>
      <c r="B186" s="8" t="s">
        <v>94</v>
      </c>
      <c r="C186" s="11">
        <v>74</v>
      </c>
      <c r="D186" s="11">
        <v>24</v>
      </c>
      <c r="E186" s="11">
        <v>411</v>
      </c>
      <c r="F186" s="25">
        <f t="shared" si="28"/>
        <v>0.23844282238442821</v>
      </c>
    </row>
    <row r="187" spans="1:6" x14ac:dyDescent="0.3">
      <c r="A187" s="8" t="s">
        <v>91</v>
      </c>
      <c r="B187" s="8" t="s">
        <v>248</v>
      </c>
      <c r="C187" s="11">
        <v>90</v>
      </c>
      <c r="D187" s="11">
        <v>6</v>
      </c>
      <c r="E187" s="11">
        <v>285</v>
      </c>
      <c r="F187" s="25">
        <f t="shared" si="28"/>
        <v>0.33684210526315789</v>
      </c>
    </row>
    <row r="188" spans="1:6" x14ac:dyDescent="0.3">
      <c r="A188" s="8" t="s">
        <v>91</v>
      </c>
      <c r="B188" s="8" t="s">
        <v>249</v>
      </c>
      <c r="C188" s="11">
        <v>87</v>
      </c>
      <c r="D188" s="11">
        <v>24</v>
      </c>
      <c r="E188" s="11">
        <v>331</v>
      </c>
      <c r="F188" s="25">
        <f t="shared" si="28"/>
        <v>0.33534743202416917</v>
      </c>
    </row>
    <row r="189" spans="1:6" x14ac:dyDescent="0.3">
      <c r="A189" s="8" t="s">
        <v>91</v>
      </c>
      <c r="B189" s="8" t="s">
        <v>95</v>
      </c>
      <c r="C189" s="11">
        <v>86</v>
      </c>
      <c r="D189" s="11">
        <v>17</v>
      </c>
      <c r="E189" s="11">
        <v>305</v>
      </c>
      <c r="F189" s="25">
        <f t="shared" si="28"/>
        <v>0.3377049180327869</v>
      </c>
    </row>
    <row r="190" spans="1:6" x14ac:dyDescent="0.3">
      <c r="A190" s="8" t="s">
        <v>91</v>
      </c>
      <c r="B190" s="8" t="s">
        <v>96</v>
      </c>
      <c r="C190" s="11">
        <v>10</v>
      </c>
      <c r="D190" s="11">
        <v>4</v>
      </c>
      <c r="E190" s="11">
        <v>81</v>
      </c>
      <c r="F190" s="25">
        <f t="shared" si="28"/>
        <v>0.1728395061728395</v>
      </c>
    </row>
    <row r="191" spans="1:6" x14ac:dyDescent="0.3">
      <c r="A191" s="8" t="s">
        <v>91</v>
      </c>
      <c r="B191" s="8" t="s">
        <v>250</v>
      </c>
      <c r="C191" s="11">
        <v>90</v>
      </c>
      <c r="D191" s="11">
        <v>23</v>
      </c>
      <c r="E191" s="11">
        <v>570</v>
      </c>
      <c r="F191" s="25">
        <f t="shared" si="28"/>
        <v>0.19824561403508772</v>
      </c>
    </row>
    <row r="192" spans="1:6" x14ac:dyDescent="0.3">
      <c r="A192" s="8" t="s">
        <v>91</v>
      </c>
      <c r="B192" s="8" t="s">
        <v>97</v>
      </c>
      <c r="C192" s="11">
        <v>75</v>
      </c>
      <c r="D192" s="11">
        <v>18</v>
      </c>
      <c r="E192" s="11">
        <v>304</v>
      </c>
      <c r="F192" s="25">
        <f t="shared" si="28"/>
        <v>0.30592105263157893</v>
      </c>
    </row>
    <row r="193" spans="1:6" x14ac:dyDescent="0.3">
      <c r="A193" s="8" t="s">
        <v>91</v>
      </c>
      <c r="B193" s="8" t="s">
        <v>197</v>
      </c>
      <c r="C193" s="11">
        <v>14</v>
      </c>
      <c r="D193" s="11">
        <v>2</v>
      </c>
      <c r="E193" s="11">
        <v>188</v>
      </c>
      <c r="F193" s="25">
        <f t="shared" si="28"/>
        <v>8.5106382978723402E-2</v>
      </c>
    </row>
    <row r="194" spans="1:6" x14ac:dyDescent="0.3">
      <c r="A194" s="8" t="s">
        <v>91</v>
      </c>
      <c r="B194" s="8" t="s">
        <v>98</v>
      </c>
      <c r="C194" s="11">
        <v>98</v>
      </c>
      <c r="D194" s="11">
        <v>24</v>
      </c>
      <c r="E194" s="11">
        <v>269</v>
      </c>
      <c r="F194" s="25">
        <f t="shared" si="28"/>
        <v>0.45353159851301117</v>
      </c>
    </row>
    <row r="195" spans="1:6" x14ac:dyDescent="0.3">
      <c r="A195" s="8" t="s">
        <v>91</v>
      </c>
      <c r="B195" s="8" t="s">
        <v>99</v>
      </c>
      <c r="C195" s="11">
        <v>85</v>
      </c>
      <c r="D195" s="11">
        <v>34</v>
      </c>
      <c r="E195" s="11">
        <v>604</v>
      </c>
      <c r="F195" s="25">
        <f t="shared" si="28"/>
        <v>0.19701986754966888</v>
      </c>
    </row>
    <row r="196" spans="1:6" x14ac:dyDescent="0.3">
      <c r="A196" s="8" t="s">
        <v>91</v>
      </c>
      <c r="B196" s="8" t="s">
        <v>251</v>
      </c>
      <c r="C196" s="11">
        <f t="shared" ref="C196:C200" si="29">E196*F196</f>
        <v>66.600000000000009</v>
      </c>
      <c r="D196" s="11">
        <v>0</v>
      </c>
      <c r="E196" s="11">
        <v>74</v>
      </c>
      <c r="F196" s="25">
        <v>0.9</v>
      </c>
    </row>
    <row r="197" spans="1:6" x14ac:dyDescent="0.3">
      <c r="A197" s="6" t="s">
        <v>252</v>
      </c>
      <c r="B197" s="28"/>
      <c r="C197" s="14">
        <v>95</v>
      </c>
      <c r="D197" s="7">
        <v>0</v>
      </c>
      <c r="E197" s="7">
        <v>103</v>
      </c>
      <c r="F197" s="44">
        <f>SUM(Table1[[#This Row],[Free]:[Reduced]])/Table1[[#This Row],[Enrolled]]</f>
        <v>0.92233009708737868</v>
      </c>
    </row>
    <row r="198" spans="1:6" x14ac:dyDescent="0.3">
      <c r="A198" s="8" t="s">
        <v>100</v>
      </c>
      <c r="B198" s="8" t="s">
        <v>378</v>
      </c>
      <c r="C198" s="11">
        <f t="shared" si="29"/>
        <v>95.316199999999995</v>
      </c>
      <c r="D198" s="11">
        <v>0</v>
      </c>
      <c r="E198" s="11">
        <v>103</v>
      </c>
      <c r="F198" s="25">
        <v>0.9254</v>
      </c>
    </row>
    <row r="199" spans="1:6" x14ac:dyDescent="0.3">
      <c r="A199" s="6" t="s">
        <v>253</v>
      </c>
      <c r="B199" s="28"/>
      <c r="C199" s="14">
        <v>341</v>
      </c>
      <c r="D199" s="7">
        <v>0</v>
      </c>
      <c r="E199" s="7">
        <v>341</v>
      </c>
      <c r="F199" s="44">
        <f>SUM(Table1[[#This Row],[Free]:[Reduced]])/Table1[[#This Row],[Enrolled]]</f>
        <v>1</v>
      </c>
    </row>
    <row r="200" spans="1:6" x14ac:dyDescent="0.3">
      <c r="A200" s="8" t="s">
        <v>101</v>
      </c>
      <c r="B200" s="8" t="s">
        <v>379</v>
      </c>
      <c r="C200" s="11">
        <f t="shared" si="29"/>
        <v>341</v>
      </c>
      <c r="D200" s="11">
        <v>0</v>
      </c>
      <c r="E200" s="41">
        <v>341</v>
      </c>
      <c r="F200" s="25">
        <v>1</v>
      </c>
    </row>
    <row r="201" spans="1:6" x14ac:dyDescent="0.3">
      <c r="A201" s="6" t="s">
        <v>254</v>
      </c>
      <c r="B201" s="28"/>
      <c r="C201" s="7">
        <f>SUM(C202:C235)</f>
        <v>2328.5491999999999</v>
      </c>
      <c r="D201" s="7">
        <f>SUM(D202:D235)</f>
        <v>427</v>
      </c>
      <c r="E201" s="7">
        <f>SUM(E202:E235)</f>
        <v>7030</v>
      </c>
      <c r="F201" s="44">
        <f>SUM(Table1[[#This Row],[Free]:[Reduced]])/Table1[[#This Row],[Enrolled]]</f>
        <v>0.39197001422475108</v>
      </c>
    </row>
    <row r="202" spans="1:6" x14ac:dyDescent="0.3">
      <c r="A202" s="8" t="s">
        <v>102</v>
      </c>
      <c r="B202" s="8" t="s">
        <v>103</v>
      </c>
      <c r="C202" s="11">
        <v>60</v>
      </c>
      <c r="D202" s="11">
        <v>16</v>
      </c>
      <c r="E202" s="11">
        <v>162</v>
      </c>
      <c r="F202" s="25">
        <f t="shared" ref="F202:F244" si="30">(C202+D202)/E202</f>
        <v>0.46913580246913578</v>
      </c>
    </row>
    <row r="203" spans="1:6" x14ac:dyDescent="0.3">
      <c r="A203" s="8" t="s">
        <v>102</v>
      </c>
      <c r="B203" s="8" t="s">
        <v>104</v>
      </c>
      <c r="C203" s="11">
        <v>29</v>
      </c>
      <c r="D203" s="11">
        <v>10</v>
      </c>
      <c r="E203" s="11">
        <v>109</v>
      </c>
      <c r="F203" s="25">
        <f t="shared" si="30"/>
        <v>0.3577981651376147</v>
      </c>
    </row>
    <row r="204" spans="1:6" x14ac:dyDescent="0.3">
      <c r="A204" s="8" t="s">
        <v>102</v>
      </c>
      <c r="B204" s="8" t="s">
        <v>295</v>
      </c>
      <c r="C204" s="11">
        <v>18</v>
      </c>
      <c r="D204" s="11">
        <v>3</v>
      </c>
      <c r="E204" s="11">
        <v>37</v>
      </c>
      <c r="F204" s="25">
        <f t="shared" si="30"/>
        <v>0.56756756756756754</v>
      </c>
    </row>
    <row r="205" spans="1:6" x14ac:dyDescent="0.3">
      <c r="A205" s="8" t="s">
        <v>102</v>
      </c>
      <c r="B205" s="8" t="s">
        <v>105</v>
      </c>
      <c r="C205" s="11">
        <v>68</v>
      </c>
      <c r="D205" s="11">
        <v>19</v>
      </c>
      <c r="E205" s="11">
        <v>366</v>
      </c>
      <c r="F205" s="25">
        <f t="shared" si="30"/>
        <v>0.23770491803278687</v>
      </c>
    </row>
    <row r="206" spans="1:6" x14ac:dyDescent="0.3">
      <c r="A206" s="8" t="s">
        <v>102</v>
      </c>
      <c r="B206" s="8" t="s">
        <v>106</v>
      </c>
      <c r="C206" s="11">
        <v>47</v>
      </c>
      <c r="D206" s="11">
        <v>12</v>
      </c>
      <c r="E206" s="11">
        <v>176</v>
      </c>
      <c r="F206" s="25">
        <f t="shared" si="30"/>
        <v>0.33522727272727271</v>
      </c>
    </row>
    <row r="207" spans="1:6" x14ac:dyDescent="0.3">
      <c r="A207" s="8" t="s">
        <v>102</v>
      </c>
      <c r="B207" s="8" t="s">
        <v>107</v>
      </c>
      <c r="C207" s="11">
        <v>76</v>
      </c>
      <c r="D207" s="11">
        <v>8</v>
      </c>
      <c r="E207" s="11">
        <v>237</v>
      </c>
      <c r="F207" s="25">
        <f t="shared" si="30"/>
        <v>0.35443037974683544</v>
      </c>
    </row>
    <row r="208" spans="1:6" x14ac:dyDescent="0.3">
      <c r="A208" s="8" t="s">
        <v>102</v>
      </c>
      <c r="B208" s="8" t="s">
        <v>108</v>
      </c>
      <c r="C208" s="11">
        <v>144</v>
      </c>
      <c r="D208" s="11">
        <v>27</v>
      </c>
      <c r="E208" s="11">
        <v>420</v>
      </c>
      <c r="F208" s="25">
        <f t="shared" si="30"/>
        <v>0.40714285714285714</v>
      </c>
    </row>
    <row r="209" spans="1:6" x14ac:dyDescent="0.3">
      <c r="A209" s="8" t="s">
        <v>102</v>
      </c>
      <c r="B209" s="8" t="s">
        <v>109</v>
      </c>
      <c r="C209" s="11">
        <v>27</v>
      </c>
      <c r="D209" s="11">
        <v>0</v>
      </c>
      <c r="E209" s="11">
        <v>54</v>
      </c>
      <c r="F209" s="25">
        <f t="shared" si="30"/>
        <v>0.5</v>
      </c>
    </row>
    <row r="210" spans="1:6" x14ac:dyDescent="0.3">
      <c r="A210" s="8" t="s">
        <v>102</v>
      </c>
      <c r="B210" s="8" t="s">
        <v>110</v>
      </c>
      <c r="C210" s="11">
        <v>118</v>
      </c>
      <c r="D210" s="11">
        <v>30</v>
      </c>
      <c r="E210" s="11">
        <v>460</v>
      </c>
      <c r="F210" s="25">
        <f t="shared" si="30"/>
        <v>0.32173913043478258</v>
      </c>
    </row>
    <row r="211" spans="1:6" x14ac:dyDescent="0.3">
      <c r="A211" s="8" t="s">
        <v>102</v>
      </c>
      <c r="B211" s="8" t="s">
        <v>111</v>
      </c>
      <c r="C211" s="11">
        <v>132</v>
      </c>
      <c r="D211" s="11">
        <v>26</v>
      </c>
      <c r="E211" s="11">
        <v>413</v>
      </c>
      <c r="F211" s="25">
        <f t="shared" si="30"/>
        <v>0.38256658595641646</v>
      </c>
    </row>
    <row r="212" spans="1:6" x14ac:dyDescent="0.3">
      <c r="A212" s="8" t="s">
        <v>102</v>
      </c>
      <c r="B212" s="8" t="s">
        <v>112</v>
      </c>
      <c r="C212" s="11">
        <v>52</v>
      </c>
      <c r="D212" s="11">
        <v>8</v>
      </c>
      <c r="E212" s="11">
        <v>137</v>
      </c>
      <c r="F212" s="25">
        <f t="shared" si="30"/>
        <v>0.43795620437956206</v>
      </c>
    </row>
    <row r="213" spans="1:6" x14ac:dyDescent="0.3">
      <c r="A213" s="8" t="s">
        <v>102</v>
      </c>
      <c r="B213" s="8" t="s">
        <v>305</v>
      </c>
      <c r="C213" s="11">
        <v>14</v>
      </c>
      <c r="D213" s="11">
        <v>0</v>
      </c>
      <c r="E213" s="11">
        <v>18</v>
      </c>
      <c r="F213" s="25">
        <f t="shared" si="30"/>
        <v>0.77777777777777779</v>
      </c>
    </row>
    <row r="214" spans="1:6" x14ac:dyDescent="0.3">
      <c r="A214" s="8" t="s">
        <v>102</v>
      </c>
      <c r="B214" s="8" t="s">
        <v>113</v>
      </c>
      <c r="C214" s="11">
        <v>169</v>
      </c>
      <c r="D214" s="11">
        <v>36</v>
      </c>
      <c r="E214" s="11">
        <v>397</v>
      </c>
      <c r="F214" s="25">
        <f t="shared" si="30"/>
        <v>0.51637279596977326</v>
      </c>
    </row>
    <row r="215" spans="1:6" x14ac:dyDescent="0.3">
      <c r="A215" s="8" t="s">
        <v>102</v>
      </c>
      <c r="B215" s="8" t="s">
        <v>304</v>
      </c>
      <c r="C215" s="11">
        <f t="shared" ref="C215" si="31">E215*F215</f>
        <v>84</v>
      </c>
      <c r="D215" s="11">
        <v>0</v>
      </c>
      <c r="E215" s="11">
        <v>84</v>
      </c>
      <c r="F215" s="25">
        <v>1</v>
      </c>
    </row>
    <row r="216" spans="1:6" x14ac:dyDescent="0.3">
      <c r="A216" s="8" t="s">
        <v>102</v>
      </c>
      <c r="B216" s="8" t="s">
        <v>114</v>
      </c>
      <c r="C216" s="11">
        <v>147</v>
      </c>
      <c r="D216" s="11">
        <v>16</v>
      </c>
      <c r="E216" s="11">
        <v>326</v>
      </c>
      <c r="F216" s="25">
        <f t="shared" si="30"/>
        <v>0.5</v>
      </c>
    </row>
    <row r="217" spans="1:6" x14ac:dyDescent="0.3">
      <c r="A217" s="8" t="s">
        <v>102</v>
      </c>
      <c r="B217" s="8" t="s">
        <v>115</v>
      </c>
      <c r="C217" s="11">
        <v>105</v>
      </c>
      <c r="D217" s="11">
        <v>20</v>
      </c>
      <c r="E217" s="11">
        <v>246</v>
      </c>
      <c r="F217" s="25">
        <f t="shared" si="30"/>
        <v>0.50813008130081305</v>
      </c>
    </row>
    <row r="218" spans="1:6" x14ac:dyDescent="0.3">
      <c r="A218" s="8" t="s">
        <v>102</v>
      </c>
      <c r="B218" s="8" t="s">
        <v>303</v>
      </c>
      <c r="C218" s="11">
        <f t="shared" ref="C218" si="32">E218*F218</f>
        <v>9.2799999999999994</v>
      </c>
      <c r="D218" s="11">
        <v>0</v>
      </c>
      <c r="E218" s="11">
        <v>29</v>
      </c>
      <c r="F218" s="25">
        <v>0.32</v>
      </c>
    </row>
    <row r="219" spans="1:6" x14ac:dyDescent="0.3">
      <c r="A219" s="8" t="s">
        <v>102</v>
      </c>
      <c r="B219" s="8" t="s">
        <v>116</v>
      </c>
      <c r="C219" s="11">
        <v>66</v>
      </c>
      <c r="D219" s="11">
        <v>3</v>
      </c>
      <c r="E219" s="11">
        <v>122</v>
      </c>
      <c r="F219" s="25">
        <f t="shared" si="30"/>
        <v>0.56557377049180324</v>
      </c>
    </row>
    <row r="220" spans="1:6" x14ac:dyDescent="0.3">
      <c r="A220" s="8" t="s">
        <v>102</v>
      </c>
      <c r="B220" s="8" t="s">
        <v>117</v>
      </c>
      <c r="C220" s="11">
        <v>47</v>
      </c>
      <c r="D220" s="11">
        <v>19</v>
      </c>
      <c r="E220" s="11">
        <v>183</v>
      </c>
      <c r="F220" s="25">
        <f t="shared" si="30"/>
        <v>0.36065573770491804</v>
      </c>
    </row>
    <row r="221" spans="1:6" x14ac:dyDescent="0.3">
      <c r="A221" s="8" t="s">
        <v>102</v>
      </c>
      <c r="B221" s="8" t="s">
        <v>306</v>
      </c>
      <c r="C221" s="11">
        <v>21</v>
      </c>
      <c r="D221" s="11">
        <v>2</v>
      </c>
      <c r="E221" s="11">
        <v>27</v>
      </c>
      <c r="F221" s="25">
        <f t="shared" si="30"/>
        <v>0.85185185185185186</v>
      </c>
    </row>
    <row r="222" spans="1:6" x14ac:dyDescent="0.3">
      <c r="A222" s="8" t="s">
        <v>102</v>
      </c>
      <c r="B222" s="8" t="s">
        <v>118</v>
      </c>
      <c r="C222" s="11">
        <v>139</v>
      </c>
      <c r="D222" s="11">
        <v>13</v>
      </c>
      <c r="E222" s="11">
        <v>369</v>
      </c>
      <c r="F222" s="25">
        <f t="shared" si="30"/>
        <v>0.41192411924119243</v>
      </c>
    </row>
    <row r="223" spans="1:6" x14ac:dyDescent="0.3">
      <c r="A223" s="8" t="s">
        <v>102</v>
      </c>
      <c r="B223" s="8" t="s">
        <v>193</v>
      </c>
      <c r="C223" s="11">
        <v>21</v>
      </c>
      <c r="D223" s="11">
        <v>5</v>
      </c>
      <c r="E223" s="11">
        <v>92</v>
      </c>
      <c r="F223" s="25">
        <f t="shared" si="30"/>
        <v>0.28260869565217389</v>
      </c>
    </row>
    <row r="224" spans="1:6" x14ac:dyDescent="0.3">
      <c r="A224" s="8" t="s">
        <v>102</v>
      </c>
      <c r="B224" s="8" t="s">
        <v>119</v>
      </c>
      <c r="C224" s="11">
        <v>70</v>
      </c>
      <c r="D224" s="11">
        <v>11</v>
      </c>
      <c r="E224" s="11">
        <v>238</v>
      </c>
      <c r="F224" s="25">
        <f t="shared" si="30"/>
        <v>0.34033613445378152</v>
      </c>
    </row>
    <row r="225" spans="1:6" x14ac:dyDescent="0.3">
      <c r="A225" s="8" t="s">
        <v>102</v>
      </c>
      <c r="B225" s="8" t="s">
        <v>120</v>
      </c>
      <c r="C225" s="11">
        <v>38</v>
      </c>
      <c r="D225" s="11">
        <v>4</v>
      </c>
      <c r="E225" s="11">
        <v>140</v>
      </c>
      <c r="F225" s="25">
        <f t="shared" si="30"/>
        <v>0.3</v>
      </c>
    </row>
    <row r="226" spans="1:6" x14ac:dyDescent="0.3">
      <c r="A226" s="8" t="s">
        <v>102</v>
      </c>
      <c r="B226" s="8" t="s">
        <v>121</v>
      </c>
      <c r="C226" s="11">
        <v>25</v>
      </c>
      <c r="D226" s="11">
        <v>5</v>
      </c>
      <c r="E226" s="11">
        <v>112</v>
      </c>
      <c r="F226" s="25">
        <f t="shared" si="30"/>
        <v>0.26785714285714285</v>
      </c>
    </row>
    <row r="227" spans="1:6" x14ac:dyDescent="0.3">
      <c r="A227" s="8" t="s">
        <v>102</v>
      </c>
      <c r="B227" s="8" t="s">
        <v>194</v>
      </c>
      <c r="C227" s="11">
        <v>110</v>
      </c>
      <c r="D227" s="11">
        <v>33</v>
      </c>
      <c r="E227" s="11">
        <v>372</v>
      </c>
      <c r="F227" s="25">
        <f t="shared" si="30"/>
        <v>0.38440860215053763</v>
      </c>
    </row>
    <row r="228" spans="1:6" x14ac:dyDescent="0.3">
      <c r="A228" s="8" t="s">
        <v>102</v>
      </c>
      <c r="B228" s="8" t="s">
        <v>122</v>
      </c>
      <c r="C228" s="11">
        <v>92</v>
      </c>
      <c r="D228" s="11">
        <v>18</v>
      </c>
      <c r="E228" s="11">
        <v>252</v>
      </c>
      <c r="F228" s="25">
        <f t="shared" si="30"/>
        <v>0.43650793650793651</v>
      </c>
    </row>
    <row r="229" spans="1:6" x14ac:dyDescent="0.3">
      <c r="A229" s="8" t="s">
        <v>102</v>
      </c>
      <c r="B229" s="8" t="s">
        <v>123</v>
      </c>
      <c r="C229" s="11">
        <v>159</v>
      </c>
      <c r="D229" s="11">
        <v>27</v>
      </c>
      <c r="E229" s="11">
        <v>697</v>
      </c>
      <c r="F229" s="25">
        <f t="shared" si="30"/>
        <v>0.26685796269727402</v>
      </c>
    </row>
    <row r="230" spans="1:6" x14ac:dyDescent="0.3">
      <c r="A230" s="8" t="s">
        <v>102</v>
      </c>
      <c r="B230" s="8" t="s">
        <v>195</v>
      </c>
      <c r="C230" s="11">
        <v>19</v>
      </c>
      <c r="D230" s="11">
        <v>16</v>
      </c>
      <c r="E230" s="11">
        <v>165</v>
      </c>
      <c r="F230" s="25">
        <f t="shared" si="30"/>
        <v>0.21212121212121213</v>
      </c>
    </row>
    <row r="231" spans="1:6" x14ac:dyDescent="0.3">
      <c r="A231" s="8" t="s">
        <v>102</v>
      </c>
      <c r="B231" s="8" t="s">
        <v>124</v>
      </c>
      <c r="C231" s="11">
        <v>60</v>
      </c>
      <c r="D231" s="11">
        <v>9</v>
      </c>
      <c r="E231" s="11">
        <v>153</v>
      </c>
      <c r="F231" s="25">
        <f t="shared" si="30"/>
        <v>0.45098039215686275</v>
      </c>
    </row>
    <row r="232" spans="1:6" x14ac:dyDescent="0.3">
      <c r="A232" s="8" t="s">
        <v>102</v>
      </c>
      <c r="B232" s="8" t="s">
        <v>125</v>
      </c>
      <c r="C232" s="11">
        <v>21</v>
      </c>
      <c r="D232" s="11">
        <v>2</v>
      </c>
      <c r="E232" s="11">
        <v>55</v>
      </c>
      <c r="F232" s="25">
        <f t="shared" si="30"/>
        <v>0.41818181818181815</v>
      </c>
    </row>
    <row r="233" spans="1:6" x14ac:dyDescent="0.3">
      <c r="A233" s="8" t="s">
        <v>102</v>
      </c>
      <c r="B233" s="8" t="s">
        <v>307</v>
      </c>
      <c r="C233" s="11">
        <f t="shared" ref="C233" si="33">E233*F233</f>
        <v>27.269199999999998</v>
      </c>
      <c r="D233" s="11">
        <v>0</v>
      </c>
      <c r="E233" s="11">
        <v>28</v>
      </c>
      <c r="F233" s="25">
        <v>0.97389999999999999</v>
      </c>
    </row>
    <row r="234" spans="1:6" x14ac:dyDescent="0.3">
      <c r="A234" s="8" t="s">
        <v>102</v>
      </c>
      <c r="B234" s="8" t="s">
        <v>126</v>
      </c>
      <c r="C234" s="11">
        <v>53</v>
      </c>
      <c r="D234" s="11">
        <v>11</v>
      </c>
      <c r="E234" s="11">
        <v>138</v>
      </c>
      <c r="F234" s="25">
        <f t="shared" si="30"/>
        <v>0.46376811594202899</v>
      </c>
    </row>
    <row r="235" spans="1:6" x14ac:dyDescent="0.3">
      <c r="A235" s="8" t="s">
        <v>102</v>
      </c>
      <c r="B235" s="8" t="s">
        <v>127</v>
      </c>
      <c r="C235" s="11">
        <v>61</v>
      </c>
      <c r="D235" s="11">
        <v>18</v>
      </c>
      <c r="E235" s="11">
        <v>216</v>
      </c>
      <c r="F235" s="25">
        <f t="shared" si="30"/>
        <v>0.36574074074074076</v>
      </c>
    </row>
    <row r="236" spans="1:6" x14ac:dyDescent="0.3">
      <c r="A236" s="6" t="s">
        <v>255</v>
      </c>
      <c r="B236" s="28"/>
      <c r="C236" s="7">
        <f>SUM(C237:C244)</f>
        <v>700</v>
      </c>
      <c r="D236" s="7">
        <f>SUM(D237:D244)</f>
        <v>129</v>
      </c>
      <c r="E236" s="7">
        <f>SUM(E237:E244)</f>
        <v>2104</v>
      </c>
      <c r="F236" s="44">
        <f>SUM(Table1[[#This Row],[Free]:[Reduced]])/Table1[[#This Row],[Enrolled]]</f>
        <v>0.39401140684410646</v>
      </c>
    </row>
    <row r="237" spans="1:6" x14ac:dyDescent="0.3">
      <c r="A237" s="8" t="s">
        <v>128</v>
      </c>
      <c r="B237" s="8" t="s">
        <v>256</v>
      </c>
      <c r="C237" s="11">
        <v>90</v>
      </c>
      <c r="D237" s="11">
        <v>13</v>
      </c>
      <c r="E237" s="11">
        <v>266</v>
      </c>
      <c r="F237" s="25">
        <f t="shared" si="30"/>
        <v>0.38721804511278196</v>
      </c>
    </row>
    <row r="238" spans="1:6" x14ac:dyDescent="0.3">
      <c r="A238" s="8" t="s">
        <v>128</v>
      </c>
      <c r="B238" s="8" t="s">
        <v>129</v>
      </c>
      <c r="C238" s="11">
        <v>146</v>
      </c>
      <c r="D238" s="11">
        <v>37</v>
      </c>
      <c r="E238" s="11">
        <v>349</v>
      </c>
      <c r="F238" s="25">
        <f t="shared" si="30"/>
        <v>0.52435530085959881</v>
      </c>
    </row>
    <row r="239" spans="1:6" x14ac:dyDescent="0.3">
      <c r="A239" s="8" t="s">
        <v>128</v>
      </c>
      <c r="B239" s="8" t="s">
        <v>198</v>
      </c>
      <c r="C239" s="11">
        <v>93</v>
      </c>
      <c r="D239" s="11">
        <v>14</v>
      </c>
      <c r="E239" s="11">
        <v>186</v>
      </c>
      <c r="F239" s="25">
        <f t="shared" si="30"/>
        <v>0.57526881720430112</v>
      </c>
    </row>
    <row r="240" spans="1:6" x14ac:dyDescent="0.3">
      <c r="A240" s="8" t="s">
        <v>128</v>
      </c>
      <c r="B240" s="8" t="s">
        <v>130</v>
      </c>
      <c r="C240" s="11">
        <v>124</v>
      </c>
      <c r="D240" s="11">
        <v>14</v>
      </c>
      <c r="E240" s="11">
        <v>517</v>
      </c>
      <c r="F240" s="25">
        <f t="shared" si="30"/>
        <v>0.26692456479690524</v>
      </c>
    </row>
    <row r="241" spans="1:6" x14ac:dyDescent="0.3">
      <c r="A241" s="8" t="s">
        <v>128</v>
      </c>
      <c r="B241" s="8" t="s">
        <v>257</v>
      </c>
      <c r="C241" s="11">
        <v>44</v>
      </c>
      <c r="D241" s="11">
        <v>21</v>
      </c>
      <c r="E241" s="11">
        <v>247</v>
      </c>
      <c r="F241" s="25">
        <f t="shared" si="30"/>
        <v>0.26315789473684209</v>
      </c>
    </row>
    <row r="242" spans="1:6" x14ac:dyDescent="0.3">
      <c r="A242" s="8" t="s">
        <v>128</v>
      </c>
      <c r="B242" s="8" t="s">
        <v>223</v>
      </c>
      <c r="C242" s="11">
        <v>58</v>
      </c>
      <c r="D242" s="11">
        <v>3</v>
      </c>
      <c r="E242" s="11">
        <v>114</v>
      </c>
      <c r="F242" s="25">
        <f t="shared" si="30"/>
        <v>0.53508771929824561</v>
      </c>
    </row>
    <row r="243" spans="1:6" x14ac:dyDescent="0.3">
      <c r="A243" s="8" t="s">
        <v>128</v>
      </c>
      <c r="B243" s="8" t="s">
        <v>131</v>
      </c>
      <c r="C243" s="11">
        <v>88</v>
      </c>
      <c r="D243" s="11">
        <v>19</v>
      </c>
      <c r="E243" s="11">
        <v>279</v>
      </c>
      <c r="F243" s="25">
        <f t="shared" si="30"/>
        <v>0.38351254480286739</v>
      </c>
    </row>
    <row r="244" spans="1:6" x14ac:dyDescent="0.3">
      <c r="A244" s="8" t="s">
        <v>128</v>
      </c>
      <c r="B244" s="8" t="s">
        <v>132</v>
      </c>
      <c r="C244" s="11">
        <v>57</v>
      </c>
      <c r="D244" s="11">
        <v>8</v>
      </c>
      <c r="E244" s="11">
        <v>146</v>
      </c>
      <c r="F244" s="25">
        <f t="shared" si="30"/>
        <v>0.4452054794520548</v>
      </c>
    </row>
    <row r="245" spans="1:6" x14ac:dyDescent="0.3">
      <c r="A245" s="6" t="s">
        <v>258</v>
      </c>
      <c r="B245" s="28"/>
      <c r="C245" s="7">
        <v>132</v>
      </c>
      <c r="D245" s="7">
        <v>0</v>
      </c>
      <c r="E245" s="7">
        <v>132</v>
      </c>
      <c r="F245" s="44">
        <f>SUM(Table1[[#This Row],[Free]:[Reduced]])/Table1[[#This Row],[Enrolled]]</f>
        <v>1</v>
      </c>
    </row>
    <row r="246" spans="1:6" x14ac:dyDescent="0.3">
      <c r="A246" s="8" t="s">
        <v>133</v>
      </c>
      <c r="B246" s="8" t="s">
        <v>490</v>
      </c>
      <c r="C246" s="11">
        <f t="shared" ref="C246:C249" si="34">E246*F246</f>
        <v>132</v>
      </c>
      <c r="D246" s="11">
        <v>0</v>
      </c>
      <c r="E246" s="11">
        <v>132</v>
      </c>
      <c r="F246" s="25">
        <v>1</v>
      </c>
    </row>
    <row r="247" spans="1:6" x14ac:dyDescent="0.3">
      <c r="A247" s="6" t="s">
        <v>259</v>
      </c>
      <c r="B247" s="28"/>
      <c r="C247" s="7">
        <f>SUM(C248:C258)</f>
        <v>959.90870000000007</v>
      </c>
      <c r="D247" s="7">
        <f>SUM(D248:D258)</f>
        <v>168</v>
      </c>
      <c r="E247" s="7">
        <f>SUM(E248:E258)</f>
        <v>2227</v>
      </c>
      <c r="F247" s="44">
        <f>SUM(Table1[[#This Row],[Free]:[Reduced]])/Table1[[#This Row],[Enrolled]]</f>
        <v>0.50647000449034574</v>
      </c>
    </row>
    <row r="248" spans="1:6" x14ac:dyDescent="0.3">
      <c r="A248" s="8" t="s">
        <v>134</v>
      </c>
      <c r="B248" s="8" t="s">
        <v>380</v>
      </c>
      <c r="C248" s="11">
        <f t="shared" si="34"/>
        <v>12</v>
      </c>
      <c r="D248" s="11">
        <v>0</v>
      </c>
      <c r="E248" s="11">
        <v>12</v>
      </c>
      <c r="F248" s="25">
        <v>1</v>
      </c>
    </row>
    <row r="249" spans="1:6" x14ac:dyDescent="0.3">
      <c r="A249" s="8" t="s">
        <v>134</v>
      </c>
      <c r="B249" s="8" t="s">
        <v>381</v>
      </c>
      <c r="C249" s="11">
        <f t="shared" si="34"/>
        <v>15.305999999999999</v>
      </c>
      <c r="D249" s="11">
        <v>0</v>
      </c>
      <c r="E249" s="11">
        <v>20</v>
      </c>
      <c r="F249" s="25">
        <v>0.76529999999999998</v>
      </c>
    </row>
    <row r="250" spans="1:6" x14ac:dyDescent="0.3">
      <c r="A250" s="8" t="s">
        <v>134</v>
      </c>
      <c r="B250" s="8" t="s">
        <v>135</v>
      </c>
      <c r="C250" s="11">
        <v>141</v>
      </c>
      <c r="D250" s="11">
        <v>22</v>
      </c>
      <c r="E250" s="11">
        <v>326</v>
      </c>
      <c r="F250" s="25">
        <f t="shared" ref="F250:F254" si="35">(C250+D250)/E250</f>
        <v>0.5</v>
      </c>
    </row>
    <row r="251" spans="1:6" x14ac:dyDescent="0.3">
      <c r="A251" s="8" t="s">
        <v>134</v>
      </c>
      <c r="B251" s="8" t="s">
        <v>136</v>
      </c>
      <c r="C251" s="11">
        <v>310</v>
      </c>
      <c r="D251" s="11">
        <v>55</v>
      </c>
      <c r="E251" s="11">
        <v>764</v>
      </c>
      <c r="F251" s="25">
        <f t="shared" si="35"/>
        <v>0.47774869109947643</v>
      </c>
    </row>
    <row r="252" spans="1:6" x14ac:dyDescent="0.3">
      <c r="A252" s="8" t="s">
        <v>134</v>
      </c>
      <c r="B252" s="8" t="s">
        <v>137</v>
      </c>
      <c r="C252" s="11">
        <v>204</v>
      </c>
      <c r="D252" s="11">
        <v>41</v>
      </c>
      <c r="E252" s="11">
        <v>431</v>
      </c>
      <c r="F252" s="25">
        <f t="shared" si="35"/>
        <v>0.56844547563805103</v>
      </c>
    </row>
    <row r="253" spans="1:6" x14ac:dyDescent="0.3">
      <c r="A253" s="8" t="s">
        <v>134</v>
      </c>
      <c r="B253" s="8" t="s">
        <v>138</v>
      </c>
      <c r="C253" s="11">
        <v>100</v>
      </c>
      <c r="D253" s="11">
        <v>20</v>
      </c>
      <c r="E253" s="11">
        <v>190</v>
      </c>
      <c r="F253" s="25">
        <f t="shared" si="35"/>
        <v>0.63157894736842102</v>
      </c>
    </row>
    <row r="254" spans="1:6" x14ac:dyDescent="0.3">
      <c r="A254" s="8" t="s">
        <v>134</v>
      </c>
      <c r="B254" s="8" t="s">
        <v>33</v>
      </c>
      <c r="C254" s="11">
        <v>107</v>
      </c>
      <c r="D254" s="11">
        <v>14</v>
      </c>
      <c r="E254" s="11">
        <v>237</v>
      </c>
      <c r="F254" s="25">
        <f t="shared" si="35"/>
        <v>0.51054852320675104</v>
      </c>
    </row>
    <row r="255" spans="1:6" x14ac:dyDescent="0.3">
      <c r="A255" s="8" t="s">
        <v>134</v>
      </c>
      <c r="B255" s="8" t="s">
        <v>382</v>
      </c>
      <c r="C255" s="11">
        <f t="shared" ref="C255:C258" si="36">E255*F255</f>
        <v>28</v>
      </c>
      <c r="D255" s="11">
        <v>0</v>
      </c>
      <c r="E255" s="11">
        <v>28</v>
      </c>
      <c r="F255" s="25">
        <v>1</v>
      </c>
    </row>
    <row r="256" spans="1:6" x14ac:dyDescent="0.3">
      <c r="A256" s="8" t="s">
        <v>134</v>
      </c>
      <c r="B256" s="8" t="s">
        <v>383</v>
      </c>
      <c r="C256" s="11">
        <f t="shared" si="36"/>
        <v>5.5471000000000004</v>
      </c>
      <c r="D256" s="11">
        <v>0</v>
      </c>
      <c r="E256" s="11">
        <v>13</v>
      </c>
      <c r="F256" s="25">
        <v>0.42670000000000002</v>
      </c>
    </row>
    <row r="257" spans="1:6" x14ac:dyDescent="0.3">
      <c r="A257" s="8" t="s">
        <v>134</v>
      </c>
      <c r="B257" s="8" t="s">
        <v>139</v>
      </c>
      <c r="C257" s="11">
        <v>35</v>
      </c>
      <c r="D257" s="11">
        <v>16</v>
      </c>
      <c r="E257" s="11">
        <v>188</v>
      </c>
      <c r="F257" s="25">
        <f t="shared" ref="F257" si="37">(C257+D257)/E257</f>
        <v>0.27127659574468083</v>
      </c>
    </row>
    <row r="258" spans="1:6" x14ac:dyDescent="0.3">
      <c r="A258" s="8" t="s">
        <v>134</v>
      </c>
      <c r="B258" s="8" t="s">
        <v>384</v>
      </c>
      <c r="C258" s="11">
        <f t="shared" si="36"/>
        <v>2.0556000000000001</v>
      </c>
      <c r="D258" s="11">
        <v>0</v>
      </c>
      <c r="E258" s="11">
        <v>18</v>
      </c>
      <c r="F258" s="25">
        <v>0.1142</v>
      </c>
    </row>
    <row r="259" spans="1:6" x14ac:dyDescent="0.3">
      <c r="A259" s="6" t="s">
        <v>260</v>
      </c>
      <c r="B259" s="28"/>
      <c r="C259" s="7">
        <f>SUM(C260:C268)</f>
        <v>297.80810000000002</v>
      </c>
      <c r="D259" s="7">
        <f>SUM(D260:D268)</f>
        <v>0</v>
      </c>
      <c r="E259" s="7">
        <f>SUM(E260:E268)</f>
        <v>327</v>
      </c>
      <c r="F259" s="44">
        <f>SUM(Table1[[#This Row],[Free]:[Reduced]])/Table1[[#This Row],[Enrolled]]</f>
        <v>0.91072813455657498</v>
      </c>
    </row>
    <row r="260" spans="1:6" x14ac:dyDescent="0.3">
      <c r="A260" s="8" t="s">
        <v>140</v>
      </c>
      <c r="B260" s="8" t="s">
        <v>385</v>
      </c>
      <c r="C260" s="11">
        <f>E260*F260</f>
        <v>40.036799999999999</v>
      </c>
      <c r="D260" s="11">
        <v>0</v>
      </c>
      <c r="E260" s="11">
        <v>57</v>
      </c>
      <c r="F260" s="25">
        <v>0.70240000000000002</v>
      </c>
    </row>
    <row r="261" spans="1:6" x14ac:dyDescent="0.3">
      <c r="A261" s="8" t="s">
        <v>140</v>
      </c>
      <c r="B261" s="8" t="s">
        <v>386</v>
      </c>
      <c r="C261" s="11">
        <f t="shared" ref="C261:C281" si="38">E261*F261</f>
        <v>37.122799999999998</v>
      </c>
      <c r="D261" s="11">
        <v>0</v>
      </c>
      <c r="E261" s="11">
        <v>44</v>
      </c>
      <c r="F261" s="25">
        <v>0.84370000000000001</v>
      </c>
    </row>
    <row r="262" spans="1:6" x14ac:dyDescent="0.3">
      <c r="A262" s="8" t="s">
        <v>140</v>
      </c>
      <c r="B262" s="8" t="s">
        <v>387</v>
      </c>
      <c r="C262" s="11">
        <f t="shared" si="38"/>
        <v>25</v>
      </c>
      <c r="D262" s="11">
        <v>0</v>
      </c>
      <c r="E262" s="11">
        <v>25</v>
      </c>
      <c r="F262" s="25">
        <v>1</v>
      </c>
    </row>
    <row r="263" spans="1:6" x14ac:dyDescent="0.3">
      <c r="A263" s="8" t="s">
        <v>140</v>
      </c>
      <c r="B263" s="8" t="s">
        <v>388</v>
      </c>
      <c r="C263" s="11">
        <f t="shared" si="38"/>
        <v>61</v>
      </c>
      <c r="D263" s="11">
        <v>0</v>
      </c>
      <c r="E263" s="11">
        <v>61</v>
      </c>
      <c r="F263" s="25">
        <v>1</v>
      </c>
    </row>
    <row r="264" spans="1:6" x14ac:dyDescent="0.3">
      <c r="A264" s="8" t="s">
        <v>140</v>
      </c>
      <c r="B264" s="8" t="s">
        <v>389</v>
      </c>
      <c r="C264" s="11">
        <f t="shared" si="38"/>
        <v>10.559999999999999</v>
      </c>
      <c r="D264" s="11">
        <v>0</v>
      </c>
      <c r="E264" s="11">
        <v>11</v>
      </c>
      <c r="F264" s="25">
        <v>0.96</v>
      </c>
    </row>
    <row r="265" spans="1:6" x14ac:dyDescent="0.3">
      <c r="A265" s="8" t="s">
        <v>140</v>
      </c>
      <c r="B265" s="8" t="s">
        <v>390</v>
      </c>
      <c r="C265" s="11">
        <f t="shared" si="38"/>
        <v>14</v>
      </c>
      <c r="D265" s="11">
        <v>0</v>
      </c>
      <c r="E265" s="11">
        <v>14</v>
      </c>
      <c r="F265" s="25">
        <v>1</v>
      </c>
    </row>
    <row r="266" spans="1:6" x14ac:dyDescent="0.3">
      <c r="A266" s="8" t="s">
        <v>140</v>
      </c>
      <c r="B266" s="8" t="s">
        <v>391</v>
      </c>
      <c r="C266" s="11">
        <f t="shared" si="38"/>
        <v>26</v>
      </c>
      <c r="D266" s="11">
        <v>0</v>
      </c>
      <c r="E266" s="11">
        <v>26</v>
      </c>
      <c r="F266" s="25">
        <v>1</v>
      </c>
    </row>
    <row r="267" spans="1:6" x14ac:dyDescent="0.3">
      <c r="A267" s="8" t="s">
        <v>140</v>
      </c>
      <c r="B267" s="8" t="s">
        <v>392</v>
      </c>
      <c r="C267" s="11">
        <f t="shared" si="38"/>
        <v>50.088499999999996</v>
      </c>
      <c r="D267" s="11">
        <v>0</v>
      </c>
      <c r="E267" s="11">
        <v>55</v>
      </c>
      <c r="F267" s="25">
        <v>0.91069999999999995</v>
      </c>
    </row>
    <row r="268" spans="1:6" x14ac:dyDescent="0.3">
      <c r="A268" s="8" t="s">
        <v>140</v>
      </c>
      <c r="B268" s="8" t="s">
        <v>393</v>
      </c>
      <c r="C268" s="11">
        <f t="shared" si="38"/>
        <v>34</v>
      </c>
      <c r="D268" s="11">
        <v>0</v>
      </c>
      <c r="E268" s="11">
        <v>34</v>
      </c>
      <c r="F268" s="25">
        <v>1</v>
      </c>
    </row>
    <row r="269" spans="1:6" x14ac:dyDescent="0.3">
      <c r="A269" s="6" t="s">
        <v>261</v>
      </c>
      <c r="B269" s="28"/>
      <c r="C269" s="7">
        <f>SUM(C270:C281)</f>
        <v>278.68309999999997</v>
      </c>
      <c r="D269" s="7">
        <f>SUM(D270:D281)</f>
        <v>0</v>
      </c>
      <c r="E269" s="7">
        <f>SUM(E270:E281)</f>
        <v>331</v>
      </c>
      <c r="F269" s="44">
        <f>SUM(Table1[[#This Row],[Free]:[Reduced]])/Table1[[#This Row],[Enrolled]]</f>
        <v>0.84194290030211472</v>
      </c>
    </row>
    <row r="270" spans="1:6" x14ac:dyDescent="0.3">
      <c r="A270" s="15" t="s">
        <v>141</v>
      </c>
      <c r="B270" s="15" t="s">
        <v>394</v>
      </c>
      <c r="C270" s="11">
        <f t="shared" si="38"/>
        <v>6.8579999999999997</v>
      </c>
      <c r="D270" s="16">
        <v>0</v>
      </c>
      <c r="E270" s="16">
        <v>10</v>
      </c>
      <c r="F270" s="25">
        <v>0.68579999999999997</v>
      </c>
    </row>
    <row r="271" spans="1:6" x14ac:dyDescent="0.3">
      <c r="A271" s="8" t="s">
        <v>141</v>
      </c>
      <c r="B271" s="8" t="s">
        <v>395</v>
      </c>
      <c r="C271" s="11">
        <f t="shared" si="38"/>
        <v>16.4556</v>
      </c>
      <c r="D271" s="16">
        <v>0</v>
      </c>
      <c r="E271" s="11">
        <v>18</v>
      </c>
      <c r="F271" s="25">
        <v>0.91420000000000001</v>
      </c>
    </row>
    <row r="272" spans="1:6" x14ac:dyDescent="0.3">
      <c r="A272" s="8" t="s">
        <v>141</v>
      </c>
      <c r="B272" s="8" t="s">
        <v>396</v>
      </c>
      <c r="C272" s="11">
        <f t="shared" si="38"/>
        <v>8.4</v>
      </c>
      <c r="D272" s="16">
        <v>0</v>
      </c>
      <c r="E272" s="11">
        <v>21</v>
      </c>
      <c r="F272" s="25">
        <v>0.4</v>
      </c>
    </row>
    <row r="273" spans="1:9" x14ac:dyDescent="0.3">
      <c r="A273" s="8" t="s">
        <v>141</v>
      </c>
      <c r="B273" s="8" t="s">
        <v>397</v>
      </c>
      <c r="C273" s="11">
        <f t="shared" si="38"/>
        <v>23.295999999999999</v>
      </c>
      <c r="D273" s="16">
        <v>0</v>
      </c>
      <c r="E273" s="11">
        <v>26</v>
      </c>
      <c r="F273" s="25">
        <v>0.89600000000000002</v>
      </c>
    </row>
    <row r="274" spans="1:9" x14ac:dyDescent="0.3">
      <c r="A274" s="8" t="s">
        <v>141</v>
      </c>
      <c r="B274" s="8" t="s">
        <v>398</v>
      </c>
      <c r="C274" s="11">
        <f t="shared" si="38"/>
        <v>36</v>
      </c>
      <c r="D274" s="16">
        <v>0</v>
      </c>
      <c r="E274" s="11">
        <v>36</v>
      </c>
      <c r="F274" s="25">
        <v>1</v>
      </c>
    </row>
    <row r="275" spans="1:9" x14ac:dyDescent="0.3">
      <c r="A275" s="8" t="s">
        <v>141</v>
      </c>
      <c r="B275" s="8" t="s">
        <v>399</v>
      </c>
      <c r="C275" s="11">
        <f t="shared" si="38"/>
        <v>15</v>
      </c>
      <c r="D275" s="16">
        <v>0</v>
      </c>
      <c r="E275" s="11">
        <v>15</v>
      </c>
      <c r="F275" s="25">
        <v>1</v>
      </c>
    </row>
    <row r="276" spans="1:9" s="17" customFormat="1" x14ac:dyDescent="0.3">
      <c r="A276" s="8" t="s">
        <v>141</v>
      </c>
      <c r="B276" s="8" t="s">
        <v>400</v>
      </c>
      <c r="C276" s="11">
        <f t="shared" si="38"/>
        <v>27</v>
      </c>
      <c r="D276" s="16">
        <v>0</v>
      </c>
      <c r="E276" s="11">
        <v>27</v>
      </c>
      <c r="F276" s="25">
        <v>1</v>
      </c>
      <c r="G276" s="18"/>
      <c r="I276" s="18"/>
    </row>
    <row r="277" spans="1:9" x14ac:dyDescent="0.3">
      <c r="A277" s="8" t="s">
        <v>141</v>
      </c>
      <c r="B277" s="8" t="s">
        <v>401</v>
      </c>
      <c r="C277" s="11">
        <f t="shared" si="38"/>
        <v>85</v>
      </c>
      <c r="D277" s="16">
        <v>0</v>
      </c>
      <c r="E277" s="11">
        <v>85</v>
      </c>
      <c r="F277" s="25">
        <v>1</v>
      </c>
    </row>
    <row r="278" spans="1:9" x14ac:dyDescent="0.3">
      <c r="A278" s="8" t="s">
        <v>141</v>
      </c>
      <c r="B278" s="8" t="s">
        <v>402</v>
      </c>
      <c r="C278" s="11">
        <f t="shared" si="38"/>
        <v>17</v>
      </c>
      <c r="D278" s="16">
        <v>0</v>
      </c>
      <c r="E278" s="11">
        <v>17</v>
      </c>
      <c r="F278" s="25">
        <v>1</v>
      </c>
    </row>
    <row r="279" spans="1:9" x14ac:dyDescent="0.3">
      <c r="A279" s="8" t="s">
        <v>141</v>
      </c>
      <c r="B279" s="8" t="s">
        <v>403</v>
      </c>
      <c r="C279" s="11">
        <f t="shared" si="38"/>
        <v>19.36</v>
      </c>
      <c r="D279" s="16">
        <v>0</v>
      </c>
      <c r="E279" s="11">
        <v>22</v>
      </c>
      <c r="F279" s="25">
        <v>0.88</v>
      </c>
    </row>
    <row r="280" spans="1:9" x14ac:dyDescent="0.3">
      <c r="A280" s="8" t="s">
        <v>141</v>
      </c>
      <c r="B280" s="8" t="s">
        <v>404</v>
      </c>
      <c r="C280" s="11">
        <f t="shared" si="38"/>
        <v>9</v>
      </c>
      <c r="D280" s="16">
        <v>0</v>
      </c>
      <c r="E280" s="11">
        <v>9</v>
      </c>
      <c r="F280" s="25">
        <v>1</v>
      </c>
    </row>
    <row r="281" spans="1:9" x14ac:dyDescent="0.3">
      <c r="A281" s="8" t="s">
        <v>141</v>
      </c>
      <c r="B281" s="8" t="s">
        <v>405</v>
      </c>
      <c r="C281" s="11">
        <f t="shared" si="38"/>
        <v>15.313499999999999</v>
      </c>
      <c r="D281" s="16">
        <v>0</v>
      </c>
      <c r="E281" s="11">
        <v>45</v>
      </c>
      <c r="F281" s="25">
        <v>0.34029999999999999</v>
      </c>
    </row>
    <row r="282" spans="1:9" x14ac:dyDescent="0.3">
      <c r="A282" s="6" t="s">
        <v>262</v>
      </c>
      <c r="B282" s="28"/>
      <c r="C282" s="7">
        <f>SUM(C283:C310)</f>
        <v>3690.1366000000003</v>
      </c>
      <c r="D282" s="7">
        <f>SUM(D283:D310)</f>
        <v>0</v>
      </c>
      <c r="E282" s="7">
        <f>SUM(E283:E310)</f>
        <v>3999</v>
      </c>
      <c r="F282" s="44">
        <f>SUM(Table1[[#This Row],[Free]:[Reduced]])/Table1[[#This Row],[Enrolled]]</f>
        <v>0.92276484121030267</v>
      </c>
    </row>
    <row r="283" spans="1:9" x14ac:dyDescent="0.3">
      <c r="A283" s="8" t="s">
        <v>142</v>
      </c>
      <c r="B283" s="8" t="s">
        <v>406</v>
      </c>
      <c r="C283" s="11">
        <f t="shared" ref="C283:C322" si="39">E283*F283</f>
        <v>87</v>
      </c>
      <c r="D283" s="11">
        <v>0</v>
      </c>
      <c r="E283" s="11">
        <v>87</v>
      </c>
      <c r="F283" s="25">
        <v>1</v>
      </c>
    </row>
    <row r="284" spans="1:9" x14ac:dyDescent="0.3">
      <c r="A284" s="8" t="s">
        <v>142</v>
      </c>
      <c r="B284" s="8" t="s">
        <v>407</v>
      </c>
      <c r="C284" s="11">
        <f t="shared" si="39"/>
        <v>128</v>
      </c>
      <c r="D284" s="11">
        <v>0</v>
      </c>
      <c r="E284" s="11">
        <v>128</v>
      </c>
      <c r="F284" s="25">
        <v>1</v>
      </c>
    </row>
    <row r="285" spans="1:9" x14ac:dyDescent="0.3">
      <c r="A285" s="8" t="s">
        <v>142</v>
      </c>
      <c r="B285" s="8" t="s">
        <v>408</v>
      </c>
      <c r="C285" s="11">
        <f t="shared" si="39"/>
        <v>181</v>
      </c>
      <c r="D285" s="11">
        <v>0</v>
      </c>
      <c r="E285" s="11">
        <v>181</v>
      </c>
      <c r="F285" s="25">
        <v>1</v>
      </c>
    </row>
    <row r="286" spans="1:9" x14ac:dyDescent="0.3">
      <c r="A286" s="8" t="s">
        <v>142</v>
      </c>
      <c r="B286" s="8" t="s">
        <v>409</v>
      </c>
      <c r="C286" s="11">
        <f t="shared" si="39"/>
        <v>110.63600000000001</v>
      </c>
      <c r="D286" s="11">
        <v>0</v>
      </c>
      <c r="E286" s="11">
        <v>170</v>
      </c>
      <c r="F286" s="25">
        <v>0.65080000000000005</v>
      </c>
    </row>
    <row r="287" spans="1:9" x14ac:dyDescent="0.3">
      <c r="A287" s="8" t="s">
        <v>142</v>
      </c>
      <c r="B287" s="8" t="s">
        <v>410</v>
      </c>
      <c r="C287" s="11">
        <f t="shared" si="39"/>
        <v>46</v>
      </c>
      <c r="D287" s="11">
        <v>0</v>
      </c>
      <c r="E287" s="11">
        <v>46</v>
      </c>
      <c r="F287" s="25">
        <v>1</v>
      </c>
    </row>
    <row r="288" spans="1:9" x14ac:dyDescent="0.3">
      <c r="A288" s="8" t="s">
        <v>142</v>
      </c>
      <c r="B288" s="8" t="s">
        <v>411</v>
      </c>
      <c r="C288" s="11">
        <f t="shared" si="39"/>
        <v>349.88659999999999</v>
      </c>
      <c r="D288" s="11">
        <v>0</v>
      </c>
      <c r="E288" s="11">
        <v>491</v>
      </c>
      <c r="F288" s="25">
        <v>0.71260000000000001</v>
      </c>
    </row>
    <row r="289" spans="1:6" x14ac:dyDescent="0.3">
      <c r="A289" s="8" t="s">
        <v>142</v>
      </c>
      <c r="B289" s="8" t="s">
        <v>412</v>
      </c>
      <c r="C289" s="11">
        <f t="shared" si="39"/>
        <v>150</v>
      </c>
      <c r="D289" s="11">
        <v>0</v>
      </c>
      <c r="E289" s="11">
        <v>150</v>
      </c>
      <c r="F289" s="25">
        <v>1</v>
      </c>
    </row>
    <row r="290" spans="1:6" x14ac:dyDescent="0.3">
      <c r="A290" s="8" t="s">
        <v>142</v>
      </c>
      <c r="B290" s="8" t="s">
        <v>413</v>
      </c>
      <c r="C290" s="11">
        <f t="shared" si="39"/>
        <v>189</v>
      </c>
      <c r="D290" s="11">
        <v>0</v>
      </c>
      <c r="E290" s="11">
        <v>189</v>
      </c>
      <c r="F290" s="25">
        <v>1</v>
      </c>
    </row>
    <row r="291" spans="1:6" x14ac:dyDescent="0.3">
      <c r="A291" s="8" t="s">
        <v>142</v>
      </c>
      <c r="B291" s="8" t="s">
        <v>414</v>
      </c>
      <c r="C291" s="11">
        <f t="shared" si="39"/>
        <v>184</v>
      </c>
      <c r="D291" s="11">
        <v>0</v>
      </c>
      <c r="E291" s="11">
        <v>184</v>
      </c>
      <c r="F291" s="25">
        <v>1</v>
      </c>
    </row>
    <row r="292" spans="1:6" x14ac:dyDescent="0.3">
      <c r="A292" s="8" t="s">
        <v>142</v>
      </c>
      <c r="B292" s="8" t="s">
        <v>415</v>
      </c>
      <c r="C292" s="11">
        <f t="shared" si="39"/>
        <v>116</v>
      </c>
      <c r="D292" s="11">
        <v>0</v>
      </c>
      <c r="E292" s="11">
        <v>116</v>
      </c>
      <c r="F292" s="25">
        <v>1</v>
      </c>
    </row>
    <row r="293" spans="1:6" x14ac:dyDescent="0.3">
      <c r="A293" s="8" t="s">
        <v>142</v>
      </c>
      <c r="B293" s="8" t="s">
        <v>416</v>
      </c>
      <c r="C293" s="11">
        <f t="shared" si="39"/>
        <v>263.53859999999997</v>
      </c>
      <c r="D293" s="11">
        <v>0</v>
      </c>
      <c r="E293" s="11">
        <v>299</v>
      </c>
      <c r="F293" s="25">
        <v>0.88139999999999996</v>
      </c>
    </row>
    <row r="294" spans="1:6" x14ac:dyDescent="0.3">
      <c r="A294" s="8" t="s">
        <v>142</v>
      </c>
      <c r="B294" s="8" t="s">
        <v>417</v>
      </c>
      <c r="C294" s="11">
        <f t="shared" si="39"/>
        <v>102</v>
      </c>
      <c r="D294" s="11">
        <v>0</v>
      </c>
      <c r="E294" s="11">
        <v>102</v>
      </c>
      <c r="F294" s="25">
        <v>1</v>
      </c>
    </row>
    <row r="295" spans="1:6" x14ac:dyDescent="0.3">
      <c r="A295" s="8" t="s">
        <v>142</v>
      </c>
      <c r="B295" s="8" t="s">
        <v>418</v>
      </c>
      <c r="C295" s="11">
        <f t="shared" si="39"/>
        <v>262</v>
      </c>
      <c r="D295" s="11">
        <v>0</v>
      </c>
      <c r="E295" s="11">
        <v>262</v>
      </c>
      <c r="F295" s="25">
        <v>1</v>
      </c>
    </row>
    <row r="296" spans="1:6" x14ac:dyDescent="0.3">
      <c r="A296" s="8" t="s">
        <v>142</v>
      </c>
      <c r="B296" s="8" t="s">
        <v>419</v>
      </c>
      <c r="C296" s="11">
        <f t="shared" si="39"/>
        <v>188</v>
      </c>
      <c r="D296" s="11">
        <v>0</v>
      </c>
      <c r="E296" s="11">
        <v>188</v>
      </c>
      <c r="F296" s="25">
        <v>1</v>
      </c>
    </row>
    <row r="297" spans="1:6" x14ac:dyDescent="0.3">
      <c r="A297" s="8" t="s">
        <v>142</v>
      </c>
      <c r="B297" s="8" t="s">
        <v>420</v>
      </c>
      <c r="C297" s="11">
        <f t="shared" si="39"/>
        <v>40</v>
      </c>
      <c r="D297" s="11">
        <v>0</v>
      </c>
      <c r="E297" s="11">
        <v>40</v>
      </c>
      <c r="F297" s="25">
        <v>1</v>
      </c>
    </row>
    <row r="298" spans="1:6" x14ac:dyDescent="0.3">
      <c r="A298" s="8" t="s">
        <v>142</v>
      </c>
      <c r="B298" s="8" t="s">
        <v>421</v>
      </c>
      <c r="C298" s="11">
        <f t="shared" si="39"/>
        <v>129</v>
      </c>
      <c r="D298" s="11">
        <v>0</v>
      </c>
      <c r="E298" s="11">
        <v>129</v>
      </c>
      <c r="F298" s="25">
        <v>1</v>
      </c>
    </row>
    <row r="299" spans="1:6" x14ac:dyDescent="0.3">
      <c r="A299" s="8" t="s">
        <v>142</v>
      </c>
      <c r="B299" s="8" t="s">
        <v>422</v>
      </c>
      <c r="C299" s="11">
        <f t="shared" si="39"/>
        <v>154</v>
      </c>
      <c r="D299" s="11">
        <v>0</v>
      </c>
      <c r="E299" s="11">
        <v>154</v>
      </c>
      <c r="F299" s="25">
        <v>1</v>
      </c>
    </row>
    <row r="300" spans="1:6" x14ac:dyDescent="0.3">
      <c r="A300" s="8" t="s">
        <v>142</v>
      </c>
      <c r="B300" s="8" t="s">
        <v>489</v>
      </c>
      <c r="C300" s="11">
        <f t="shared" si="39"/>
        <v>42</v>
      </c>
      <c r="D300" s="11">
        <v>0</v>
      </c>
      <c r="E300" s="11">
        <v>42</v>
      </c>
      <c r="F300" s="25">
        <v>1</v>
      </c>
    </row>
    <row r="301" spans="1:6" x14ac:dyDescent="0.3">
      <c r="A301" s="8" t="s">
        <v>142</v>
      </c>
      <c r="B301" s="8" t="s">
        <v>423</v>
      </c>
      <c r="C301" s="11">
        <f t="shared" si="39"/>
        <v>218.07539999999997</v>
      </c>
      <c r="D301" s="11">
        <v>0</v>
      </c>
      <c r="E301" s="11">
        <v>291</v>
      </c>
      <c r="F301" s="25">
        <v>0.74939999999999996</v>
      </c>
    </row>
    <row r="302" spans="1:6" x14ac:dyDescent="0.3">
      <c r="A302" s="8" t="s">
        <v>142</v>
      </c>
      <c r="B302" s="8" t="s">
        <v>424</v>
      </c>
      <c r="C302" s="11">
        <f t="shared" si="39"/>
        <v>101</v>
      </c>
      <c r="D302" s="11">
        <v>0</v>
      </c>
      <c r="E302" s="11">
        <v>101</v>
      </c>
      <c r="F302" s="25">
        <v>1</v>
      </c>
    </row>
    <row r="303" spans="1:6" x14ac:dyDescent="0.3">
      <c r="A303" s="8" t="s">
        <v>142</v>
      </c>
      <c r="B303" s="8" t="s">
        <v>425</v>
      </c>
      <c r="C303" s="11">
        <f t="shared" si="39"/>
        <v>171</v>
      </c>
      <c r="D303" s="11">
        <v>0</v>
      </c>
      <c r="E303" s="11">
        <v>171</v>
      </c>
      <c r="F303" s="25">
        <v>1</v>
      </c>
    </row>
    <row r="304" spans="1:6" x14ac:dyDescent="0.3">
      <c r="A304" s="8" t="s">
        <v>142</v>
      </c>
      <c r="B304" s="8" t="s">
        <v>426</v>
      </c>
      <c r="C304" s="11">
        <f t="shared" si="39"/>
        <v>46</v>
      </c>
      <c r="D304" s="11">
        <v>0</v>
      </c>
      <c r="E304" s="11">
        <v>46</v>
      </c>
      <c r="F304" s="25">
        <v>1</v>
      </c>
    </row>
    <row r="305" spans="1:6" x14ac:dyDescent="0.3">
      <c r="A305" s="8" t="s">
        <v>142</v>
      </c>
      <c r="B305" s="8" t="s">
        <v>427</v>
      </c>
      <c r="C305" s="11">
        <f t="shared" si="39"/>
        <v>119</v>
      </c>
      <c r="D305" s="11">
        <v>0</v>
      </c>
      <c r="E305" s="11">
        <v>119</v>
      </c>
      <c r="F305" s="25">
        <v>1</v>
      </c>
    </row>
    <row r="306" spans="1:6" x14ac:dyDescent="0.3">
      <c r="A306" s="8" t="s">
        <v>142</v>
      </c>
      <c r="B306" s="8" t="s">
        <v>497</v>
      </c>
      <c r="C306" s="11">
        <f t="shared" si="39"/>
        <v>0</v>
      </c>
      <c r="D306" s="11">
        <v>0</v>
      </c>
      <c r="E306" s="11">
        <v>0</v>
      </c>
      <c r="F306" s="25">
        <v>0</v>
      </c>
    </row>
    <row r="307" spans="1:6" x14ac:dyDescent="0.3">
      <c r="A307" s="8" t="s">
        <v>142</v>
      </c>
      <c r="B307" s="8" t="s">
        <v>428</v>
      </c>
      <c r="C307" s="11">
        <f t="shared" si="39"/>
        <v>18</v>
      </c>
      <c r="D307" s="11">
        <v>0</v>
      </c>
      <c r="E307" s="11">
        <v>18</v>
      </c>
      <c r="F307" s="25">
        <v>1</v>
      </c>
    </row>
    <row r="308" spans="1:6" x14ac:dyDescent="0.3">
      <c r="A308" s="8" t="s">
        <v>142</v>
      </c>
      <c r="B308" s="8" t="s">
        <v>429</v>
      </c>
      <c r="C308" s="11">
        <f t="shared" si="39"/>
        <v>80</v>
      </c>
      <c r="D308" s="11">
        <v>0</v>
      </c>
      <c r="E308" s="11">
        <v>80</v>
      </c>
      <c r="F308" s="25">
        <v>1</v>
      </c>
    </row>
    <row r="309" spans="1:6" x14ac:dyDescent="0.3">
      <c r="A309" s="8" t="s">
        <v>142</v>
      </c>
      <c r="B309" s="8" t="s">
        <v>430</v>
      </c>
      <c r="C309" s="11">
        <f t="shared" si="39"/>
        <v>87</v>
      </c>
      <c r="D309" s="11">
        <v>0</v>
      </c>
      <c r="E309" s="11">
        <v>87</v>
      </c>
      <c r="F309" s="25">
        <v>1</v>
      </c>
    </row>
    <row r="310" spans="1:6" x14ac:dyDescent="0.3">
      <c r="A310" s="8" t="s">
        <v>142</v>
      </c>
      <c r="B310" s="8" t="s">
        <v>431</v>
      </c>
      <c r="C310" s="11">
        <f t="shared" si="39"/>
        <v>128</v>
      </c>
      <c r="D310" s="11">
        <v>0</v>
      </c>
      <c r="E310" s="11">
        <v>128</v>
      </c>
      <c r="F310" s="25">
        <v>1</v>
      </c>
    </row>
    <row r="311" spans="1:6" x14ac:dyDescent="0.3">
      <c r="A311" s="6" t="s">
        <v>263</v>
      </c>
      <c r="B311" s="28"/>
      <c r="C311" s="7">
        <f>SUM(C312:C322)</f>
        <v>2002.9838</v>
      </c>
      <c r="D311" s="7">
        <f>SUM(D312:D322)</f>
        <v>0</v>
      </c>
      <c r="E311" s="7">
        <f>SUM(E312:E322)</f>
        <v>2009</v>
      </c>
      <c r="F311" s="44">
        <f>SUM(Table1[[#This Row],[Free]:[Reduced]])/Table1[[#This Row],[Enrolled]]</f>
        <v>0.99700537580886006</v>
      </c>
    </row>
    <row r="312" spans="1:6" x14ac:dyDescent="0.3">
      <c r="A312" s="8" t="s">
        <v>143</v>
      </c>
      <c r="B312" s="8" t="s">
        <v>432</v>
      </c>
      <c r="C312" s="11">
        <f t="shared" si="39"/>
        <v>234</v>
      </c>
      <c r="D312" s="11">
        <v>0</v>
      </c>
      <c r="E312" s="11">
        <v>234</v>
      </c>
      <c r="F312" s="25">
        <v>1</v>
      </c>
    </row>
    <row r="313" spans="1:6" x14ac:dyDescent="0.3">
      <c r="A313" s="8" t="s">
        <v>143</v>
      </c>
      <c r="B313" s="8" t="s">
        <v>433</v>
      </c>
      <c r="C313" s="11">
        <f t="shared" si="39"/>
        <v>215.9838</v>
      </c>
      <c r="D313" s="11">
        <v>0</v>
      </c>
      <c r="E313" s="11">
        <v>222</v>
      </c>
      <c r="F313" s="25">
        <v>0.97289999999999999</v>
      </c>
    </row>
    <row r="314" spans="1:6" x14ac:dyDescent="0.3">
      <c r="A314" s="8" t="s">
        <v>143</v>
      </c>
      <c r="B314" s="8" t="s">
        <v>442</v>
      </c>
      <c r="C314" s="11">
        <f>E314*F314</f>
        <v>51</v>
      </c>
      <c r="D314" s="11">
        <v>0</v>
      </c>
      <c r="E314" s="11">
        <v>51</v>
      </c>
      <c r="F314" s="25">
        <v>1</v>
      </c>
    </row>
    <row r="315" spans="1:6" x14ac:dyDescent="0.3">
      <c r="A315" s="8" t="s">
        <v>143</v>
      </c>
      <c r="B315" s="8" t="s">
        <v>434</v>
      </c>
      <c r="C315" s="11">
        <f t="shared" si="39"/>
        <v>431</v>
      </c>
      <c r="D315" s="11">
        <v>0</v>
      </c>
      <c r="E315" s="11">
        <v>431</v>
      </c>
      <c r="F315" s="25">
        <v>1</v>
      </c>
    </row>
    <row r="316" spans="1:6" x14ac:dyDescent="0.3">
      <c r="A316" s="8" t="s">
        <v>143</v>
      </c>
      <c r="B316" s="8" t="s">
        <v>435</v>
      </c>
      <c r="C316" s="11">
        <f t="shared" si="39"/>
        <v>168</v>
      </c>
      <c r="D316" s="11">
        <v>0</v>
      </c>
      <c r="E316" s="11">
        <v>168</v>
      </c>
      <c r="F316" s="25">
        <v>1</v>
      </c>
    </row>
    <row r="317" spans="1:6" x14ac:dyDescent="0.3">
      <c r="A317" s="8" t="s">
        <v>143</v>
      </c>
      <c r="B317" s="8" t="s">
        <v>436</v>
      </c>
      <c r="C317" s="11">
        <f t="shared" si="39"/>
        <v>134</v>
      </c>
      <c r="D317" s="11">
        <v>0</v>
      </c>
      <c r="E317" s="11">
        <v>134</v>
      </c>
      <c r="F317" s="25">
        <v>1</v>
      </c>
    </row>
    <row r="318" spans="1:6" x14ac:dyDescent="0.3">
      <c r="A318" s="8" t="s">
        <v>143</v>
      </c>
      <c r="B318" s="8" t="s">
        <v>437</v>
      </c>
      <c r="C318" s="11">
        <f t="shared" si="39"/>
        <v>174</v>
      </c>
      <c r="D318" s="11">
        <v>0</v>
      </c>
      <c r="E318" s="11">
        <v>174</v>
      </c>
      <c r="F318" s="25">
        <v>1</v>
      </c>
    </row>
    <row r="319" spans="1:6" x14ac:dyDescent="0.3">
      <c r="A319" s="8" t="s">
        <v>143</v>
      </c>
      <c r="B319" s="8" t="s">
        <v>438</v>
      </c>
      <c r="C319" s="11">
        <f t="shared" si="39"/>
        <v>188</v>
      </c>
      <c r="D319" s="11">
        <v>0</v>
      </c>
      <c r="E319" s="11">
        <v>188</v>
      </c>
      <c r="F319" s="25">
        <v>1</v>
      </c>
    </row>
    <row r="320" spans="1:6" x14ac:dyDescent="0.3">
      <c r="A320" s="8" t="s">
        <v>143</v>
      </c>
      <c r="B320" s="8" t="s">
        <v>439</v>
      </c>
      <c r="C320" s="11">
        <f t="shared" si="39"/>
        <v>117</v>
      </c>
      <c r="D320" s="11">
        <v>0</v>
      </c>
      <c r="E320" s="11">
        <v>117</v>
      </c>
      <c r="F320" s="25">
        <v>1</v>
      </c>
    </row>
    <row r="321" spans="1:6" x14ac:dyDescent="0.3">
      <c r="A321" s="8" t="s">
        <v>143</v>
      </c>
      <c r="B321" s="8" t="s">
        <v>440</v>
      </c>
      <c r="C321" s="11">
        <f t="shared" si="39"/>
        <v>225</v>
      </c>
      <c r="D321" s="11">
        <v>0</v>
      </c>
      <c r="E321" s="11">
        <v>225</v>
      </c>
      <c r="F321" s="25">
        <v>1</v>
      </c>
    </row>
    <row r="322" spans="1:6" x14ac:dyDescent="0.3">
      <c r="A322" s="8" t="s">
        <v>143</v>
      </c>
      <c r="B322" s="8" t="s">
        <v>441</v>
      </c>
      <c r="C322" s="11">
        <f t="shared" si="39"/>
        <v>65</v>
      </c>
      <c r="D322" s="11">
        <v>0</v>
      </c>
      <c r="E322" s="11">
        <v>65</v>
      </c>
      <c r="F322" s="25">
        <v>1</v>
      </c>
    </row>
    <row r="323" spans="1:6" x14ac:dyDescent="0.3">
      <c r="A323" s="6" t="s">
        <v>264</v>
      </c>
      <c r="B323" s="28"/>
      <c r="C323" s="7">
        <f>SUM(C324:C362)</f>
        <v>6019.4754000000003</v>
      </c>
      <c r="D323" s="7">
        <f>SUM(D324:D362)</f>
        <v>734</v>
      </c>
      <c r="E323" s="7">
        <f>SUM(E324:E362)</f>
        <v>15478</v>
      </c>
      <c r="F323" s="44">
        <f>SUM(Table1[[#This Row],[Free]:[Reduced]])/Table1[[#This Row],[Enrolled]]</f>
        <v>0.43632739372011892</v>
      </c>
    </row>
    <row r="324" spans="1:6" x14ac:dyDescent="0.3">
      <c r="A324" s="8" t="s">
        <v>144</v>
      </c>
      <c r="B324" s="15" t="s">
        <v>265</v>
      </c>
      <c r="C324" s="16">
        <v>39</v>
      </c>
      <c r="D324" s="16">
        <v>4</v>
      </c>
      <c r="E324" s="16">
        <v>184</v>
      </c>
      <c r="F324" s="25">
        <f t="shared" ref="F324:F325" si="40">(C324+D324)/E324</f>
        <v>0.23369565217391305</v>
      </c>
    </row>
    <row r="325" spans="1:6" x14ac:dyDescent="0.3">
      <c r="A325" s="8" t="s">
        <v>144</v>
      </c>
      <c r="B325" s="15" t="s">
        <v>266</v>
      </c>
      <c r="C325" s="16">
        <v>20</v>
      </c>
      <c r="D325" s="16">
        <v>0</v>
      </c>
      <c r="E325" s="16">
        <v>23</v>
      </c>
      <c r="F325" s="25">
        <f t="shared" si="40"/>
        <v>0.86956521739130432</v>
      </c>
    </row>
    <row r="326" spans="1:6" x14ac:dyDescent="0.3">
      <c r="A326" s="8" t="s">
        <v>144</v>
      </c>
      <c r="B326" s="8" t="s">
        <v>443</v>
      </c>
      <c r="C326" s="11">
        <f t="shared" ref="C326:C327" si="41">E326*F326</f>
        <v>283.64980000000003</v>
      </c>
      <c r="D326" s="16">
        <v>0</v>
      </c>
      <c r="E326" s="30">
        <v>383</v>
      </c>
      <c r="F326" s="25">
        <v>0.74060000000000004</v>
      </c>
    </row>
    <row r="327" spans="1:6" x14ac:dyDescent="0.3">
      <c r="A327" s="8" t="s">
        <v>144</v>
      </c>
      <c r="B327" s="8" t="s">
        <v>444</v>
      </c>
      <c r="C327" s="11">
        <f t="shared" si="41"/>
        <v>132.374</v>
      </c>
      <c r="D327" s="16">
        <v>0</v>
      </c>
      <c r="E327" s="30">
        <v>220</v>
      </c>
      <c r="F327" s="25">
        <v>0.60170000000000001</v>
      </c>
    </row>
    <row r="328" spans="1:6" x14ac:dyDescent="0.3">
      <c r="A328" s="8" t="s">
        <v>144</v>
      </c>
      <c r="B328" s="8" t="s">
        <v>145</v>
      </c>
      <c r="C328" s="30">
        <v>79</v>
      </c>
      <c r="D328" s="16">
        <v>40</v>
      </c>
      <c r="E328" s="30">
        <v>284</v>
      </c>
      <c r="F328" s="25">
        <f t="shared" ref="F328:F336" si="42">(C328+D328)/E328</f>
        <v>0.41901408450704225</v>
      </c>
    </row>
    <row r="329" spans="1:6" x14ac:dyDescent="0.3">
      <c r="A329" s="8" t="s">
        <v>144</v>
      </c>
      <c r="B329" s="8" t="s">
        <v>146</v>
      </c>
      <c r="C329" s="30">
        <v>270</v>
      </c>
      <c r="D329" s="16">
        <v>55</v>
      </c>
      <c r="E329" s="32">
        <v>1130</v>
      </c>
      <c r="F329" s="25">
        <f t="shared" si="42"/>
        <v>0.28761061946902655</v>
      </c>
    </row>
    <row r="330" spans="1:6" x14ac:dyDescent="0.3">
      <c r="A330" s="8" t="s">
        <v>144</v>
      </c>
      <c r="B330" s="8" t="s">
        <v>147</v>
      </c>
      <c r="C330" s="30">
        <v>197</v>
      </c>
      <c r="D330" s="16">
        <v>31</v>
      </c>
      <c r="E330" s="30">
        <v>742</v>
      </c>
      <c r="F330" s="25">
        <f t="shared" si="42"/>
        <v>0.30727762803234504</v>
      </c>
    </row>
    <row r="331" spans="1:6" x14ac:dyDescent="0.3">
      <c r="A331" s="8" t="s">
        <v>144</v>
      </c>
      <c r="B331" s="8" t="s">
        <v>148</v>
      </c>
      <c r="C331" s="30">
        <v>168</v>
      </c>
      <c r="D331" s="16">
        <v>39</v>
      </c>
      <c r="E331" s="30">
        <v>491</v>
      </c>
      <c r="F331" s="25">
        <f t="shared" si="42"/>
        <v>0.42158859470468429</v>
      </c>
    </row>
    <row r="332" spans="1:6" x14ac:dyDescent="0.3">
      <c r="A332" s="8" t="s">
        <v>144</v>
      </c>
      <c r="B332" s="8" t="s">
        <v>445</v>
      </c>
      <c r="C332" s="11">
        <f t="shared" ref="C332" si="43">E332*F332</f>
        <v>325.47210000000001</v>
      </c>
      <c r="D332" s="16">
        <v>0</v>
      </c>
      <c r="E332" s="30">
        <v>443</v>
      </c>
      <c r="F332" s="25">
        <v>0.73470000000000002</v>
      </c>
    </row>
    <row r="333" spans="1:6" x14ac:dyDescent="0.3">
      <c r="A333" s="8" t="s">
        <v>144</v>
      </c>
      <c r="B333" s="8" t="s">
        <v>149</v>
      </c>
      <c r="C333" s="30">
        <v>148</v>
      </c>
      <c r="D333" s="16">
        <v>34</v>
      </c>
      <c r="E333" s="30">
        <v>427</v>
      </c>
      <c r="F333" s="25">
        <f t="shared" si="42"/>
        <v>0.42622950819672129</v>
      </c>
    </row>
    <row r="334" spans="1:6" x14ac:dyDescent="0.3">
      <c r="A334" s="8" t="s">
        <v>144</v>
      </c>
      <c r="B334" s="8" t="s">
        <v>150</v>
      </c>
      <c r="C334" s="30">
        <v>92</v>
      </c>
      <c r="D334" s="16">
        <v>19</v>
      </c>
      <c r="E334" s="30">
        <v>479</v>
      </c>
      <c r="F334" s="25">
        <f t="shared" si="42"/>
        <v>0.23173277661795408</v>
      </c>
    </row>
    <row r="335" spans="1:6" x14ac:dyDescent="0.3">
      <c r="A335" s="8" t="s">
        <v>144</v>
      </c>
      <c r="B335" s="8" t="s">
        <v>151</v>
      </c>
      <c r="C335" s="30">
        <v>12</v>
      </c>
      <c r="D335" s="16">
        <v>5</v>
      </c>
      <c r="E335" s="30">
        <v>40</v>
      </c>
      <c r="F335" s="25">
        <f t="shared" si="42"/>
        <v>0.42499999999999999</v>
      </c>
    </row>
    <row r="336" spans="1:6" x14ac:dyDescent="0.3">
      <c r="A336" s="8" t="s">
        <v>144</v>
      </c>
      <c r="B336" s="8" t="s">
        <v>152</v>
      </c>
      <c r="C336" s="30">
        <v>108</v>
      </c>
      <c r="D336" s="16">
        <v>32</v>
      </c>
      <c r="E336" s="30">
        <v>341</v>
      </c>
      <c r="F336" s="25">
        <f t="shared" si="42"/>
        <v>0.41055718475073316</v>
      </c>
    </row>
    <row r="337" spans="1:6" x14ac:dyDescent="0.3">
      <c r="A337" s="8" t="s">
        <v>144</v>
      </c>
      <c r="B337" s="8" t="s">
        <v>221</v>
      </c>
      <c r="C337" s="11">
        <f t="shared" ref="C337:C338" si="44">E337*F337</f>
        <v>208.03440000000001</v>
      </c>
      <c r="D337" s="16">
        <v>0</v>
      </c>
      <c r="E337" s="34">
        <v>366</v>
      </c>
      <c r="F337" s="25">
        <v>0.56840000000000002</v>
      </c>
    </row>
    <row r="338" spans="1:6" x14ac:dyDescent="0.3">
      <c r="A338" s="8" t="s">
        <v>144</v>
      </c>
      <c r="B338" s="8" t="s">
        <v>446</v>
      </c>
      <c r="C338" s="11">
        <f t="shared" si="44"/>
        <v>256.75779999999997</v>
      </c>
      <c r="D338" s="16">
        <v>0</v>
      </c>
      <c r="E338" s="30">
        <v>442</v>
      </c>
      <c r="F338" s="25">
        <v>0.58089999999999997</v>
      </c>
    </row>
    <row r="339" spans="1:6" x14ac:dyDescent="0.3">
      <c r="A339" s="8" t="s">
        <v>144</v>
      </c>
      <c r="B339" s="8" t="s">
        <v>153</v>
      </c>
      <c r="C339" s="30">
        <v>188</v>
      </c>
      <c r="D339" s="16">
        <v>25</v>
      </c>
      <c r="E339" s="30">
        <v>540</v>
      </c>
      <c r="F339" s="25">
        <f t="shared" ref="F339:F357" si="45">(C339+D339)/E339</f>
        <v>0.39444444444444443</v>
      </c>
    </row>
    <row r="340" spans="1:6" x14ac:dyDescent="0.3">
      <c r="A340" s="8" t="s">
        <v>144</v>
      </c>
      <c r="B340" s="8" t="s">
        <v>498</v>
      </c>
      <c r="C340" s="39">
        <v>85</v>
      </c>
      <c r="D340" s="40">
        <v>7</v>
      </c>
      <c r="E340" s="39">
        <v>147</v>
      </c>
      <c r="F340" s="25">
        <f t="shared" si="45"/>
        <v>0.62585034013605445</v>
      </c>
    </row>
    <row r="341" spans="1:6" x14ac:dyDescent="0.3">
      <c r="A341" s="8" t="s">
        <v>144</v>
      </c>
      <c r="B341" s="8" t="s">
        <v>154</v>
      </c>
      <c r="C341" s="30">
        <v>92</v>
      </c>
      <c r="D341" s="16">
        <v>20</v>
      </c>
      <c r="E341" s="30">
        <v>249</v>
      </c>
      <c r="F341" s="25">
        <f t="shared" si="45"/>
        <v>0.44979919678714858</v>
      </c>
    </row>
    <row r="342" spans="1:6" x14ac:dyDescent="0.3">
      <c r="A342" s="8" t="s">
        <v>144</v>
      </c>
      <c r="B342" s="8" t="s">
        <v>155</v>
      </c>
      <c r="C342" s="30">
        <v>136</v>
      </c>
      <c r="D342" s="16">
        <v>20</v>
      </c>
      <c r="E342" s="30">
        <v>382</v>
      </c>
      <c r="F342" s="25">
        <f t="shared" si="45"/>
        <v>0.40837696335078533</v>
      </c>
    </row>
    <row r="343" spans="1:6" x14ac:dyDescent="0.3">
      <c r="A343" s="8" t="s">
        <v>144</v>
      </c>
      <c r="B343" s="8" t="s">
        <v>156</v>
      </c>
      <c r="C343" s="30">
        <v>152</v>
      </c>
      <c r="D343" s="16">
        <v>25</v>
      </c>
      <c r="E343" s="30">
        <v>749</v>
      </c>
      <c r="F343" s="25">
        <f t="shared" si="45"/>
        <v>0.2363150867823765</v>
      </c>
    </row>
    <row r="344" spans="1:6" x14ac:dyDescent="0.3">
      <c r="A344" s="8" t="s">
        <v>144</v>
      </c>
      <c r="B344" s="8" t="s">
        <v>209</v>
      </c>
      <c r="C344" s="31">
        <v>27</v>
      </c>
      <c r="D344" s="16">
        <v>4</v>
      </c>
      <c r="E344" s="30">
        <v>91</v>
      </c>
      <c r="F344" s="25">
        <f t="shared" si="45"/>
        <v>0.34065934065934067</v>
      </c>
    </row>
    <row r="345" spans="1:6" x14ac:dyDescent="0.3">
      <c r="A345" s="8" t="s">
        <v>144</v>
      </c>
      <c r="B345" s="8" t="s">
        <v>447</v>
      </c>
      <c r="C345" s="11">
        <f t="shared" ref="C345" si="46">E345*F345</f>
        <v>151.2525</v>
      </c>
      <c r="D345" s="16">
        <v>0</v>
      </c>
      <c r="E345" s="30">
        <v>301</v>
      </c>
      <c r="F345" s="25">
        <v>0.50249999999999995</v>
      </c>
    </row>
    <row r="346" spans="1:6" x14ac:dyDescent="0.3">
      <c r="A346" s="8" t="s">
        <v>144</v>
      </c>
      <c r="B346" s="8" t="s">
        <v>157</v>
      </c>
      <c r="C346" s="30">
        <v>217</v>
      </c>
      <c r="D346" s="16">
        <v>36</v>
      </c>
      <c r="E346" s="30">
        <v>784</v>
      </c>
      <c r="F346" s="25">
        <f t="shared" si="45"/>
        <v>0.32270408163265307</v>
      </c>
    </row>
    <row r="347" spans="1:6" x14ac:dyDescent="0.3">
      <c r="A347" s="8" t="s">
        <v>144</v>
      </c>
      <c r="B347" s="8" t="s">
        <v>158</v>
      </c>
      <c r="C347" s="30">
        <v>216</v>
      </c>
      <c r="D347" s="16">
        <v>54</v>
      </c>
      <c r="E347" s="30">
        <v>605</v>
      </c>
      <c r="F347" s="25">
        <f t="shared" si="45"/>
        <v>0.4462809917355372</v>
      </c>
    </row>
    <row r="348" spans="1:6" x14ac:dyDescent="0.3">
      <c r="A348" s="8" t="s">
        <v>144</v>
      </c>
      <c r="B348" s="8" t="s">
        <v>159</v>
      </c>
      <c r="C348" s="30">
        <v>135</v>
      </c>
      <c r="D348" s="16">
        <v>42</v>
      </c>
      <c r="E348" s="30">
        <v>520</v>
      </c>
      <c r="F348" s="25">
        <f t="shared" si="45"/>
        <v>0.3403846153846154</v>
      </c>
    </row>
    <row r="349" spans="1:6" x14ac:dyDescent="0.3">
      <c r="A349" s="8" t="s">
        <v>144</v>
      </c>
      <c r="B349" s="8" t="s">
        <v>448</v>
      </c>
      <c r="C349" s="11">
        <f t="shared" ref="C349" si="47">E349*F349</f>
        <v>380.30150000000003</v>
      </c>
      <c r="D349" s="16">
        <v>0</v>
      </c>
      <c r="E349" s="30">
        <v>565</v>
      </c>
      <c r="F349" s="25">
        <v>0.67310000000000003</v>
      </c>
    </row>
    <row r="350" spans="1:6" x14ac:dyDescent="0.3">
      <c r="A350" s="8" t="s">
        <v>144</v>
      </c>
      <c r="B350" s="8" t="s">
        <v>160</v>
      </c>
      <c r="C350" s="30">
        <v>170</v>
      </c>
      <c r="D350" s="16">
        <v>31</v>
      </c>
      <c r="E350" s="30">
        <v>398</v>
      </c>
      <c r="F350" s="25">
        <f t="shared" si="45"/>
        <v>0.50502512562814073</v>
      </c>
    </row>
    <row r="351" spans="1:6" x14ac:dyDescent="0.3">
      <c r="A351" s="8" t="s">
        <v>144</v>
      </c>
      <c r="B351" s="8" t="s">
        <v>161</v>
      </c>
      <c r="C351" s="30">
        <v>133</v>
      </c>
      <c r="D351" s="16">
        <v>24</v>
      </c>
      <c r="E351" s="30">
        <v>349</v>
      </c>
      <c r="F351" s="25">
        <f t="shared" si="45"/>
        <v>0.44985673352435529</v>
      </c>
    </row>
    <row r="352" spans="1:6" x14ac:dyDescent="0.3">
      <c r="A352" s="8" t="s">
        <v>144</v>
      </c>
      <c r="B352" s="8" t="s">
        <v>162</v>
      </c>
      <c r="C352" s="30">
        <v>116</v>
      </c>
      <c r="D352" s="16">
        <v>11</v>
      </c>
      <c r="E352" s="30">
        <v>240</v>
      </c>
      <c r="F352" s="25">
        <f t="shared" si="45"/>
        <v>0.52916666666666667</v>
      </c>
    </row>
    <row r="353" spans="1:6" x14ac:dyDescent="0.3">
      <c r="A353" s="8" t="s">
        <v>144</v>
      </c>
      <c r="B353" s="8" t="s">
        <v>222</v>
      </c>
      <c r="C353" s="11">
        <f t="shared" ref="C353" si="48">E353*F353</f>
        <v>41.734000000000002</v>
      </c>
      <c r="D353" s="16">
        <v>0</v>
      </c>
      <c r="E353" s="30">
        <v>55</v>
      </c>
      <c r="F353" s="25">
        <v>0.75880000000000003</v>
      </c>
    </row>
    <row r="354" spans="1:6" x14ac:dyDescent="0.3">
      <c r="A354" s="8" t="s">
        <v>144</v>
      </c>
      <c r="B354" s="8" t="s">
        <v>163</v>
      </c>
      <c r="C354" s="30">
        <v>158</v>
      </c>
      <c r="D354" s="16">
        <v>25</v>
      </c>
      <c r="E354" s="30">
        <v>414</v>
      </c>
      <c r="F354" s="25">
        <f t="shared" si="45"/>
        <v>0.4420289855072464</v>
      </c>
    </row>
    <row r="355" spans="1:6" x14ac:dyDescent="0.3">
      <c r="A355" s="8" t="s">
        <v>144</v>
      </c>
      <c r="B355" s="8" t="s">
        <v>164</v>
      </c>
      <c r="C355" s="30">
        <v>58</v>
      </c>
      <c r="D355" s="16">
        <v>7</v>
      </c>
      <c r="E355" s="30">
        <v>119</v>
      </c>
      <c r="F355" s="25">
        <f t="shared" si="45"/>
        <v>0.54621848739495793</v>
      </c>
    </row>
    <row r="356" spans="1:6" x14ac:dyDescent="0.3">
      <c r="A356" s="8" t="s">
        <v>144</v>
      </c>
      <c r="B356" s="8" t="s">
        <v>449</v>
      </c>
      <c r="C356" s="11">
        <f t="shared" ref="C356:C359" si="49">E356*F356</f>
        <v>221.71520000000001</v>
      </c>
      <c r="D356" s="16">
        <v>0</v>
      </c>
      <c r="E356" s="30">
        <v>392</v>
      </c>
      <c r="F356" s="25">
        <v>0.56559999999999999</v>
      </c>
    </row>
    <row r="357" spans="1:6" x14ac:dyDescent="0.3">
      <c r="A357" s="8" t="s">
        <v>144</v>
      </c>
      <c r="B357" s="8" t="s">
        <v>165</v>
      </c>
      <c r="C357" s="30">
        <v>238</v>
      </c>
      <c r="D357" s="16">
        <v>54</v>
      </c>
      <c r="E357" s="30">
        <v>728</v>
      </c>
      <c r="F357" s="25">
        <f t="shared" si="45"/>
        <v>0.40109890109890112</v>
      </c>
    </row>
    <row r="358" spans="1:6" x14ac:dyDescent="0.3">
      <c r="A358" s="8" t="s">
        <v>144</v>
      </c>
      <c r="B358" s="8" t="s">
        <v>450</v>
      </c>
      <c r="C358" s="11">
        <f t="shared" si="49"/>
        <v>22.487100000000002</v>
      </c>
      <c r="D358" s="16">
        <v>0</v>
      </c>
      <c r="E358" s="30">
        <v>23</v>
      </c>
      <c r="F358" s="25">
        <v>0.97770000000000001</v>
      </c>
    </row>
    <row r="359" spans="1:6" x14ac:dyDescent="0.3">
      <c r="A359" s="8" t="s">
        <v>144</v>
      </c>
      <c r="B359" s="8" t="s">
        <v>451</v>
      </c>
      <c r="C359" s="11">
        <f t="shared" si="49"/>
        <v>173.935</v>
      </c>
      <c r="D359" s="16">
        <v>0</v>
      </c>
      <c r="E359" s="30">
        <v>215</v>
      </c>
      <c r="F359" s="25">
        <v>0.80900000000000005</v>
      </c>
    </row>
    <row r="360" spans="1:6" x14ac:dyDescent="0.3">
      <c r="A360" s="8" t="s">
        <v>144</v>
      </c>
      <c r="B360" s="8" t="s">
        <v>166</v>
      </c>
      <c r="C360" s="30">
        <v>250</v>
      </c>
      <c r="D360" s="16">
        <v>50</v>
      </c>
      <c r="E360" s="32">
        <v>862</v>
      </c>
      <c r="F360" s="25">
        <f t="shared" ref="F360:F361" si="50">(C360+D360)/E360</f>
        <v>0.3480278422273782</v>
      </c>
    </row>
    <row r="361" spans="1:6" x14ac:dyDescent="0.3">
      <c r="A361" s="8" t="s">
        <v>144</v>
      </c>
      <c r="B361" s="8" t="s">
        <v>167</v>
      </c>
      <c r="C361" s="30">
        <v>227</v>
      </c>
      <c r="D361" s="16">
        <v>40</v>
      </c>
      <c r="E361" s="30">
        <v>615</v>
      </c>
      <c r="F361" s="25">
        <f t="shared" si="50"/>
        <v>0.43414634146341463</v>
      </c>
    </row>
    <row r="362" spans="1:6" x14ac:dyDescent="0.3">
      <c r="A362" s="8" t="s">
        <v>144</v>
      </c>
      <c r="B362" s="8" t="s">
        <v>452</v>
      </c>
      <c r="C362" s="11">
        <f t="shared" ref="C362:C370" si="51">E362*F362</f>
        <v>90.762</v>
      </c>
      <c r="D362" s="16">
        <v>0</v>
      </c>
      <c r="E362" s="30">
        <v>140</v>
      </c>
      <c r="F362" s="25">
        <v>0.64829999999999999</v>
      </c>
    </row>
    <row r="363" spans="1:6" x14ac:dyDescent="0.3">
      <c r="A363" s="6" t="s">
        <v>267</v>
      </c>
      <c r="B363" s="28"/>
      <c r="C363" s="7">
        <v>321</v>
      </c>
      <c r="D363" s="7">
        <v>0</v>
      </c>
      <c r="E363" s="7">
        <v>405</v>
      </c>
      <c r="F363" s="44">
        <f>SUM(Table1[[#This Row],[Free]:[Reduced]])/Table1[[#This Row],[Enrolled]]</f>
        <v>0.79259259259259263</v>
      </c>
    </row>
    <row r="364" spans="1:6" x14ac:dyDescent="0.3">
      <c r="A364" s="8" t="s">
        <v>168</v>
      </c>
      <c r="B364" s="8" t="s">
        <v>268</v>
      </c>
      <c r="C364" s="11">
        <f t="shared" si="51"/>
        <v>321.40800000000002</v>
      </c>
      <c r="D364" s="19">
        <v>0</v>
      </c>
      <c r="E364" s="19">
        <v>405</v>
      </c>
      <c r="F364" s="25">
        <v>0.79359999999999997</v>
      </c>
    </row>
    <row r="365" spans="1:6" x14ac:dyDescent="0.3">
      <c r="A365" s="6" t="s">
        <v>269</v>
      </c>
      <c r="B365" s="28"/>
      <c r="C365" s="7">
        <v>133</v>
      </c>
      <c r="D365" s="7">
        <v>0</v>
      </c>
      <c r="E365" s="7">
        <v>195</v>
      </c>
      <c r="F365" s="44">
        <f>SUM(Table1[[#This Row],[Free]:[Reduced]])/Table1[[#This Row],[Enrolled]]</f>
        <v>0.68205128205128207</v>
      </c>
    </row>
    <row r="366" spans="1:6" x14ac:dyDescent="0.3">
      <c r="A366" s="8" t="s">
        <v>169</v>
      </c>
      <c r="B366" s="8" t="s">
        <v>270</v>
      </c>
      <c r="C366" s="11">
        <f t="shared" si="51"/>
        <v>133.185</v>
      </c>
      <c r="D366" s="30">
        <v>0</v>
      </c>
      <c r="E366" s="30">
        <v>195</v>
      </c>
      <c r="F366" s="25">
        <v>0.68300000000000005</v>
      </c>
    </row>
    <row r="367" spans="1:6" x14ac:dyDescent="0.3">
      <c r="A367" s="6" t="s">
        <v>271</v>
      </c>
      <c r="B367" s="28"/>
      <c r="C367" s="7">
        <f>SUM(C368:C370)</f>
        <v>696</v>
      </c>
      <c r="D367" s="7">
        <f>SUM(D368:D370)</f>
        <v>0</v>
      </c>
      <c r="E367" s="7">
        <f>SUM(E368:E370)</f>
        <v>696</v>
      </c>
      <c r="F367" s="44">
        <f>SUM(Table1[[#This Row],[Free]:[Reduced]])/Table1[[#This Row],[Enrolled]]</f>
        <v>1</v>
      </c>
    </row>
    <row r="368" spans="1:6" x14ac:dyDescent="0.3">
      <c r="A368" s="8" t="s">
        <v>170</v>
      </c>
      <c r="B368" s="8" t="s">
        <v>453</v>
      </c>
      <c r="C368" s="11">
        <f t="shared" si="51"/>
        <v>60</v>
      </c>
      <c r="D368" s="11">
        <v>0</v>
      </c>
      <c r="E368" s="11">
        <v>60</v>
      </c>
      <c r="F368" s="25">
        <v>1</v>
      </c>
    </row>
    <row r="369" spans="1:6" x14ac:dyDescent="0.3">
      <c r="A369" s="8" t="s">
        <v>170</v>
      </c>
      <c r="B369" s="8" t="s">
        <v>272</v>
      </c>
      <c r="C369" s="11">
        <f t="shared" si="51"/>
        <v>339</v>
      </c>
      <c r="D369" s="11">
        <v>0</v>
      </c>
      <c r="E369" s="11">
        <v>339</v>
      </c>
      <c r="F369" s="25">
        <v>1</v>
      </c>
    </row>
    <row r="370" spans="1:6" x14ac:dyDescent="0.3">
      <c r="A370" s="8" t="s">
        <v>170</v>
      </c>
      <c r="B370" s="8" t="s">
        <v>273</v>
      </c>
      <c r="C370" s="11">
        <f t="shared" si="51"/>
        <v>297</v>
      </c>
      <c r="D370" s="11">
        <v>0</v>
      </c>
      <c r="E370" s="11">
        <v>297</v>
      </c>
      <c r="F370" s="25">
        <v>1</v>
      </c>
    </row>
    <row r="371" spans="1:6" x14ac:dyDescent="0.3">
      <c r="A371" s="6" t="s">
        <v>274</v>
      </c>
      <c r="B371" s="28"/>
      <c r="C371" s="7">
        <f>SUM(C372:C382)</f>
        <v>780.53120000000001</v>
      </c>
      <c r="D371" s="7">
        <f>SUM(D372:D382)</f>
        <v>48</v>
      </c>
      <c r="E371" s="7">
        <f>SUM(E372:E382)</f>
        <v>2076</v>
      </c>
      <c r="F371" s="44">
        <f>SUM(Table1[[#This Row],[Free]:[Reduced]])/Table1[[#This Row],[Enrolled]]</f>
        <v>0.39909980732177264</v>
      </c>
    </row>
    <row r="372" spans="1:6" x14ac:dyDescent="0.3">
      <c r="A372" s="8" t="s">
        <v>171</v>
      </c>
      <c r="B372" s="8" t="s">
        <v>275</v>
      </c>
      <c r="C372" s="11">
        <v>40</v>
      </c>
      <c r="D372" s="11">
        <v>10</v>
      </c>
      <c r="E372" s="11">
        <v>168</v>
      </c>
      <c r="F372" s="25">
        <f t="shared" ref="F372:F379" si="52">(C372+D372)/E372</f>
        <v>0.29761904761904762</v>
      </c>
    </row>
    <row r="373" spans="1:6" x14ac:dyDescent="0.3">
      <c r="A373" s="8" t="s">
        <v>171</v>
      </c>
      <c r="B373" s="8" t="s">
        <v>276</v>
      </c>
      <c r="C373" s="11">
        <v>74</v>
      </c>
      <c r="D373" s="11">
        <v>7</v>
      </c>
      <c r="E373" s="11">
        <v>289</v>
      </c>
      <c r="F373" s="25">
        <f t="shared" si="52"/>
        <v>0.28027681660899656</v>
      </c>
    </row>
    <row r="374" spans="1:6" x14ac:dyDescent="0.3">
      <c r="A374" s="8" t="s">
        <v>171</v>
      </c>
      <c r="B374" s="8" t="s">
        <v>277</v>
      </c>
      <c r="C374" s="11">
        <v>80</v>
      </c>
      <c r="D374" s="11">
        <v>7</v>
      </c>
      <c r="E374" s="11">
        <v>246</v>
      </c>
      <c r="F374" s="25">
        <f t="shared" si="52"/>
        <v>0.35365853658536583</v>
      </c>
    </row>
    <row r="375" spans="1:6" x14ac:dyDescent="0.3">
      <c r="A375" s="8" t="s">
        <v>171</v>
      </c>
      <c r="B375" s="8" t="s">
        <v>278</v>
      </c>
      <c r="C375" s="11">
        <v>140</v>
      </c>
      <c r="D375" s="11">
        <v>17</v>
      </c>
      <c r="E375" s="11">
        <v>541</v>
      </c>
      <c r="F375" s="25">
        <f t="shared" si="52"/>
        <v>0.29020332717190389</v>
      </c>
    </row>
    <row r="376" spans="1:6" x14ac:dyDescent="0.3">
      <c r="A376" s="8" t="s">
        <v>171</v>
      </c>
      <c r="B376" s="8" t="s">
        <v>279</v>
      </c>
      <c r="C376" s="11">
        <v>11</v>
      </c>
      <c r="D376" s="11">
        <v>0</v>
      </c>
      <c r="E376" s="11">
        <v>68</v>
      </c>
      <c r="F376" s="25">
        <f t="shared" si="52"/>
        <v>0.16176470588235295</v>
      </c>
    </row>
    <row r="377" spans="1:6" x14ac:dyDescent="0.3">
      <c r="A377" s="8" t="s">
        <v>171</v>
      </c>
      <c r="B377" s="8" t="s">
        <v>280</v>
      </c>
      <c r="C377" s="11">
        <v>11</v>
      </c>
      <c r="D377" s="11">
        <v>0</v>
      </c>
      <c r="E377" s="11">
        <v>84</v>
      </c>
      <c r="F377" s="25">
        <f t="shared" si="52"/>
        <v>0.13095238095238096</v>
      </c>
    </row>
    <row r="378" spans="1:6" x14ac:dyDescent="0.3">
      <c r="A378" s="8" t="s">
        <v>171</v>
      </c>
      <c r="B378" s="8" t="s">
        <v>281</v>
      </c>
      <c r="C378" s="11">
        <v>15</v>
      </c>
      <c r="D378" s="11">
        <v>4</v>
      </c>
      <c r="E378" s="11">
        <v>57</v>
      </c>
      <c r="F378" s="25">
        <f t="shared" si="52"/>
        <v>0.33333333333333331</v>
      </c>
    </row>
    <row r="379" spans="1:6" x14ac:dyDescent="0.3">
      <c r="A379" s="8" t="s">
        <v>171</v>
      </c>
      <c r="B379" s="8" t="s">
        <v>282</v>
      </c>
      <c r="C379" s="11">
        <v>38</v>
      </c>
      <c r="D379" s="11">
        <v>3</v>
      </c>
      <c r="E379" s="11">
        <v>81</v>
      </c>
      <c r="F379" s="25">
        <f t="shared" si="52"/>
        <v>0.50617283950617287</v>
      </c>
    </row>
    <row r="380" spans="1:6" x14ac:dyDescent="0.3">
      <c r="A380" s="8" t="s">
        <v>171</v>
      </c>
      <c r="B380" s="8" t="s">
        <v>317</v>
      </c>
      <c r="C380" s="11">
        <f t="shared" ref="C380:C398" si="53">E380*F380</f>
        <v>101.5416</v>
      </c>
      <c r="D380" s="11">
        <v>0</v>
      </c>
      <c r="E380" s="11">
        <v>162</v>
      </c>
      <c r="F380" s="25">
        <v>0.62680000000000002</v>
      </c>
    </row>
    <row r="381" spans="1:6" x14ac:dyDescent="0.3">
      <c r="A381" s="8" t="s">
        <v>171</v>
      </c>
      <c r="B381" s="8" t="s">
        <v>318</v>
      </c>
      <c r="C381" s="11">
        <f t="shared" si="53"/>
        <v>73.116</v>
      </c>
      <c r="D381" s="11">
        <v>0</v>
      </c>
      <c r="E381" s="11">
        <v>108</v>
      </c>
      <c r="F381" s="25">
        <v>0.67700000000000005</v>
      </c>
    </row>
    <row r="382" spans="1:6" x14ac:dyDescent="0.3">
      <c r="A382" s="8" t="s">
        <v>171</v>
      </c>
      <c r="B382" s="8" t="s">
        <v>316</v>
      </c>
      <c r="C382" s="11">
        <f t="shared" si="53"/>
        <v>196.87360000000001</v>
      </c>
      <c r="D382" s="11">
        <v>0</v>
      </c>
      <c r="E382" s="11">
        <v>272</v>
      </c>
      <c r="F382" s="25">
        <v>0.7238</v>
      </c>
    </row>
    <row r="383" spans="1:6" x14ac:dyDescent="0.3">
      <c r="A383" s="6" t="s">
        <v>283</v>
      </c>
      <c r="B383" s="28"/>
      <c r="C383" s="7">
        <f>SUM(C384:C395)</f>
        <v>1895.2528</v>
      </c>
      <c r="D383" s="7">
        <f>SUM(D384:D395)</f>
        <v>0</v>
      </c>
      <c r="E383" s="7">
        <f>SUM(E384:E395)</f>
        <v>1929</v>
      </c>
      <c r="F383" s="44">
        <f>SUM(Table1[[#This Row],[Free]:[Reduced]])/Table1[[#This Row],[Enrolled]]</f>
        <v>0.98250533955417318</v>
      </c>
    </row>
    <row r="384" spans="1:6" x14ac:dyDescent="0.3">
      <c r="A384" s="8" t="s">
        <v>172</v>
      </c>
      <c r="B384" s="8" t="s">
        <v>454</v>
      </c>
      <c r="C384" s="11">
        <f t="shared" si="53"/>
        <v>61</v>
      </c>
      <c r="D384" s="11">
        <v>0</v>
      </c>
      <c r="E384" s="11">
        <v>61</v>
      </c>
      <c r="F384" s="25">
        <v>1</v>
      </c>
    </row>
    <row r="385" spans="1:6" x14ac:dyDescent="0.3">
      <c r="A385" s="8" t="s">
        <v>172</v>
      </c>
      <c r="B385" s="8" t="s">
        <v>455</v>
      </c>
      <c r="C385" s="11">
        <f t="shared" si="53"/>
        <v>211</v>
      </c>
      <c r="D385" s="11">
        <v>0</v>
      </c>
      <c r="E385" s="11">
        <v>211</v>
      </c>
      <c r="F385" s="25">
        <v>1</v>
      </c>
    </row>
    <row r="386" spans="1:6" x14ac:dyDescent="0.3">
      <c r="A386" s="8" t="s">
        <v>172</v>
      </c>
      <c r="B386" s="8" t="s">
        <v>456</v>
      </c>
      <c r="C386" s="11">
        <f t="shared" si="53"/>
        <v>205</v>
      </c>
      <c r="D386" s="11">
        <v>0</v>
      </c>
      <c r="E386" s="11">
        <v>205</v>
      </c>
      <c r="F386" s="25">
        <v>1</v>
      </c>
    </row>
    <row r="387" spans="1:6" x14ac:dyDescent="0.3">
      <c r="A387" s="8" t="s">
        <v>172</v>
      </c>
      <c r="B387" s="8" t="s">
        <v>457</v>
      </c>
      <c r="C387" s="11">
        <f t="shared" si="53"/>
        <v>250</v>
      </c>
      <c r="D387" s="11">
        <v>0</v>
      </c>
      <c r="E387" s="11">
        <v>250</v>
      </c>
      <c r="F387" s="25">
        <v>1</v>
      </c>
    </row>
    <row r="388" spans="1:6" x14ac:dyDescent="0.3">
      <c r="A388" s="8" t="s">
        <v>172</v>
      </c>
      <c r="B388" s="8" t="s">
        <v>458</v>
      </c>
      <c r="C388" s="11">
        <f t="shared" si="53"/>
        <v>54</v>
      </c>
      <c r="D388" s="11">
        <v>0</v>
      </c>
      <c r="E388" s="11">
        <v>54</v>
      </c>
      <c r="F388" s="25">
        <v>1</v>
      </c>
    </row>
    <row r="389" spans="1:6" x14ac:dyDescent="0.3">
      <c r="A389" s="8" t="s">
        <v>172</v>
      </c>
      <c r="B389" s="8" t="s">
        <v>459</v>
      </c>
      <c r="C389" s="11">
        <f t="shared" si="53"/>
        <v>255.10879999999997</v>
      </c>
      <c r="D389" s="11">
        <v>0</v>
      </c>
      <c r="E389" s="11">
        <v>272</v>
      </c>
      <c r="F389" s="25">
        <v>0.93789999999999996</v>
      </c>
    </row>
    <row r="390" spans="1:6" x14ac:dyDescent="0.3">
      <c r="A390" s="8" t="s">
        <v>172</v>
      </c>
      <c r="B390" s="8" t="s">
        <v>460</v>
      </c>
      <c r="C390" s="11">
        <f t="shared" si="53"/>
        <v>105</v>
      </c>
      <c r="D390" s="11">
        <v>0</v>
      </c>
      <c r="E390" s="11">
        <v>105</v>
      </c>
      <c r="F390" s="25">
        <v>1</v>
      </c>
    </row>
    <row r="391" spans="1:6" x14ac:dyDescent="0.3">
      <c r="A391" s="8" t="s">
        <v>172</v>
      </c>
      <c r="B391" s="8" t="s">
        <v>461</v>
      </c>
      <c r="C391" s="11">
        <f t="shared" si="53"/>
        <v>35</v>
      </c>
      <c r="D391" s="11">
        <v>0</v>
      </c>
      <c r="E391" s="11">
        <v>35</v>
      </c>
      <c r="F391" s="25">
        <v>1</v>
      </c>
    </row>
    <row r="392" spans="1:6" x14ac:dyDescent="0.3">
      <c r="A392" s="8" t="s">
        <v>172</v>
      </c>
      <c r="B392" s="8" t="s">
        <v>462</v>
      </c>
      <c r="C392" s="11">
        <f t="shared" si="53"/>
        <v>323.56799999999998</v>
      </c>
      <c r="D392" s="11">
        <v>0</v>
      </c>
      <c r="E392" s="11">
        <v>336</v>
      </c>
      <c r="F392" s="25">
        <v>0.96299999999999997</v>
      </c>
    </row>
    <row r="393" spans="1:6" x14ac:dyDescent="0.3">
      <c r="A393" s="8" t="s">
        <v>172</v>
      </c>
      <c r="B393" s="8" t="s">
        <v>463</v>
      </c>
      <c r="C393" s="11">
        <f t="shared" si="53"/>
        <v>153.57599999999999</v>
      </c>
      <c r="D393" s="11">
        <v>0</v>
      </c>
      <c r="E393" s="11">
        <v>158</v>
      </c>
      <c r="F393" s="25">
        <v>0.97199999999999998</v>
      </c>
    </row>
    <row r="394" spans="1:6" x14ac:dyDescent="0.3">
      <c r="A394" s="8" t="s">
        <v>172</v>
      </c>
      <c r="B394" s="8" t="s">
        <v>464</v>
      </c>
      <c r="C394" s="11">
        <f t="shared" si="53"/>
        <v>158</v>
      </c>
      <c r="D394" s="11">
        <v>0</v>
      </c>
      <c r="E394" s="11">
        <v>158</v>
      </c>
      <c r="F394" s="25">
        <v>1</v>
      </c>
    </row>
    <row r="395" spans="1:6" x14ac:dyDescent="0.3">
      <c r="A395" s="8" t="s">
        <v>172</v>
      </c>
      <c r="B395" s="8" t="s">
        <v>465</v>
      </c>
      <c r="C395" s="11">
        <f t="shared" si="53"/>
        <v>84</v>
      </c>
      <c r="D395" s="11">
        <v>0</v>
      </c>
      <c r="E395" s="11">
        <v>84</v>
      </c>
      <c r="F395" s="25">
        <v>1</v>
      </c>
    </row>
    <row r="396" spans="1:6" x14ac:dyDescent="0.3">
      <c r="A396" s="6" t="s">
        <v>284</v>
      </c>
      <c r="B396" s="28"/>
      <c r="C396" s="7">
        <f>SUM(C397:C399)</f>
        <v>249.23919999999998</v>
      </c>
      <c r="D396" s="7">
        <f>SUM(D397:D399)</f>
        <v>12</v>
      </c>
      <c r="E396" s="7">
        <f>SUM(E397:E399)</f>
        <v>441</v>
      </c>
      <c r="F396" s="44">
        <f>SUM(Table1[[#This Row],[Free]:[Reduced]])/Table1[[#This Row],[Enrolled]]</f>
        <v>0.5923791383219954</v>
      </c>
    </row>
    <row r="397" spans="1:6" x14ac:dyDescent="0.3">
      <c r="A397" s="8" t="s">
        <v>173</v>
      </c>
      <c r="B397" s="8" t="s">
        <v>300</v>
      </c>
      <c r="C397" s="11">
        <f t="shared" si="53"/>
        <v>72.295199999999994</v>
      </c>
      <c r="D397" s="11">
        <v>0</v>
      </c>
      <c r="E397" s="11">
        <v>108</v>
      </c>
      <c r="F397" s="25">
        <v>0.6694</v>
      </c>
    </row>
    <row r="398" spans="1:6" x14ac:dyDescent="0.3">
      <c r="A398" s="8" t="s">
        <v>173</v>
      </c>
      <c r="B398" s="8" t="s">
        <v>466</v>
      </c>
      <c r="C398" s="11">
        <f t="shared" si="53"/>
        <v>82.944000000000003</v>
      </c>
      <c r="D398" s="11">
        <v>0</v>
      </c>
      <c r="E398" s="11">
        <v>120</v>
      </c>
      <c r="F398" s="25">
        <v>0.69120000000000004</v>
      </c>
    </row>
    <row r="399" spans="1:6" x14ac:dyDescent="0.3">
      <c r="A399" s="8" t="s">
        <v>173</v>
      </c>
      <c r="B399" s="8" t="s">
        <v>174</v>
      </c>
      <c r="C399" s="11">
        <v>94</v>
      </c>
      <c r="D399" s="11">
        <v>12</v>
      </c>
      <c r="E399" s="11">
        <v>213</v>
      </c>
      <c r="F399" s="25">
        <f t="shared" ref="F399" si="54">(C399+D399)/E399</f>
        <v>0.49765258215962443</v>
      </c>
    </row>
    <row r="400" spans="1:6" x14ac:dyDescent="0.3">
      <c r="A400" s="6" t="s">
        <v>296</v>
      </c>
      <c r="B400" s="28"/>
      <c r="C400" s="14">
        <v>204</v>
      </c>
      <c r="D400" s="14">
        <v>0</v>
      </c>
      <c r="E400" s="14">
        <v>204</v>
      </c>
      <c r="F400" s="44">
        <f>SUM(Table1[[#This Row],[Free]:[Reduced]])/Table1[[#This Row],[Enrolled]]</f>
        <v>1</v>
      </c>
    </row>
    <row r="401" spans="1:6" x14ac:dyDescent="0.3">
      <c r="A401" s="8" t="s">
        <v>175</v>
      </c>
      <c r="B401" s="8" t="s">
        <v>467</v>
      </c>
      <c r="C401" s="11">
        <f t="shared" ref="C401" si="55">E401*F401</f>
        <v>204</v>
      </c>
      <c r="D401" s="11">
        <v>0</v>
      </c>
      <c r="E401" s="11">
        <v>204</v>
      </c>
      <c r="F401" s="25">
        <v>1</v>
      </c>
    </row>
    <row r="402" spans="1:6" x14ac:dyDescent="0.3">
      <c r="A402" s="6" t="s">
        <v>285</v>
      </c>
      <c r="B402" s="28"/>
      <c r="C402" s="7">
        <f>SUM(C403:C407)</f>
        <v>314</v>
      </c>
      <c r="D402" s="7">
        <f>SUM(D403:D407)</f>
        <v>69</v>
      </c>
      <c r="E402" s="7">
        <f>SUM(E403:E407)</f>
        <v>1086</v>
      </c>
      <c r="F402" s="44">
        <f>SUM(Table1[[#This Row],[Free]:[Reduced]])/Table1[[#This Row],[Enrolled]]</f>
        <v>0.35267034990791896</v>
      </c>
    </row>
    <row r="403" spans="1:6" x14ac:dyDescent="0.3">
      <c r="A403" s="8" t="s">
        <v>176</v>
      </c>
      <c r="B403" s="8" t="s">
        <v>177</v>
      </c>
      <c r="C403" s="11">
        <v>59</v>
      </c>
      <c r="D403" s="11">
        <v>13</v>
      </c>
      <c r="E403" s="11">
        <v>168</v>
      </c>
      <c r="F403" s="25">
        <f t="shared" ref="F403:F407" si="56">(C403+D403)/E403</f>
        <v>0.42857142857142855</v>
      </c>
    </row>
    <row r="404" spans="1:6" x14ac:dyDescent="0.3">
      <c r="A404" s="8" t="s">
        <v>176</v>
      </c>
      <c r="B404" s="8" t="s">
        <v>178</v>
      </c>
      <c r="C404" s="11">
        <v>83</v>
      </c>
      <c r="D404" s="11">
        <v>19</v>
      </c>
      <c r="E404" s="11">
        <v>270</v>
      </c>
      <c r="F404" s="25">
        <f t="shared" si="56"/>
        <v>0.37777777777777777</v>
      </c>
    </row>
    <row r="405" spans="1:6" x14ac:dyDescent="0.3">
      <c r="A405" s="8" t="s">
        <v>176</v>
      </c>
      <c r="B405" s="8" t="s">
        <v>179</v>
      </c>
      <c r="C405" s="11">
        <v>73</v>
      </c>
      <c r="D405" s="11">
        <v>18</v>
      </c>
      <c r="E405" s="11">
        <v>281</v>
      </c>
      <c r="F405" s="25">
        <f t="shared" si="56"/>
        <v>0.32384341637010677</v>
      </c>
    </row>
    <row r="406" spans="1:6" x14ac:dyDescent="0.3">
      <c r="A406" s="8" t="s">
        <v>176</v>
      </c>
      <c r="B406" s="8" t="s">
        <v>180</v>
      </c>
      <c r="C406" s="11">
        <v>26</v>
      </c>
      <c r="D406" s="11">
        <v>1</v>
      </c>
      <c r="E406" s="11">
        <v>48</v>
      </c>
      <c r="F406" s="25">
        <f t="shared" si="56"/>
        <v>0.5625</v>
      </c>
    </row>
    <row r="407" spans="1:6" x14ac:dyDescent="0.3">
      <c r="A407" s="8" t="s">
        <v>176</v>
      </c>
      <c r="B407" s="8" t="s">
        <v>181</v>
      </c>
      <c r="C407" s="11">
        <v>73</v>
      </c>
      <c r="D407" s="11">
        <v>18</v>
      </c>
      <c r="E407" s="11">
        <v>319</v>
      </c>
      <c r="F407" s="25">
        <f t="shared" si="56"/>
        <v>0.28526645768025077</v>
      </c>
    </row>
    <row r="408" spans="1:6" x14ac:dyDescent="0.3">
      <c r="A408" s="6" t="s">
        <v>286</v>
      </c>
      <c r="B408" s="28"/>
      <c r="C408" s="7">
        <f>SUM(C409:C415)</f>
        <v>101.7259</v>
      </c>
      <c r="D408" s="7">
        <f>SUM(D409:D415)</f>
        <v>4</v>
      </c>
      <c r="E408" s="7">
        <f>SUM(E409:E415)</f>
        <v>165</v>
      </c>
      <c r="F408" s="44">
        <f>SUM(Table1[[#This Row],[Free]:[Reduced]])/Table1[[#This Row],[Enrolled]]</f>
        <v>0.64076303030303028</v>
      </c>
    </row>
    <row r="409" spans="1:6" x14ac:dyDescent="0.3">
      <c r="A409" s="8" t="s">
        <v>182</v>
      </c>
      <c r="B409" s="8" t="s">
        <v>468</v>
      </c>
      <c r="C409" s="11">
        <f t="shared" ref="C409:C414" si="57">E409*F409</f>
        <v>15.9239</v>
      </c>
      <c r="D409" s="11">
        <v>0</v>
      </c>
      <c r="E409" s="11">
        <v>19</v>
      </c>
      <c r="F409" s="25">
        <v>0.83809999999999996</v>
      </c>
    </row>
    <row r="410" spans="1:6" x14ac:dyDescent="0.3">
      <c r="A410" s="8" t="s">
        <v>182</v>
      </c>
      <c r="B410" s="8" t="s">
        <v>287</v>
      </c>
      <c r="C410" s="11">
        <v>10</v>
      </c>
      <c r="D410" s="11">
        <v>4</v>
      </c>
      <c r="E410" s="11">
        <v>19</v>
      </c>
      <c r="F410" s="25">
        <f t="shared" ref="F410" si="58">(C410+D410)/E410</f>
        <v>0.73684210526315785</v>
      </c>
    </row>
    <row r="411" spans="1:6" x14ac:dyDescent="0.3">
      <c r="A411" s="8" t="s">
        <v>182</v>
      </c>
      <c r="B411" s="8" t="s">
        <v>469</v>
      </c>
      <c r="C411" s="11">
        <f t="shared" si="57"/>
        <v>14.399999999999999</v>
      </c>
      <c r="D411" s="11">
        <v>0</v>
      </c>
      <c r="E411" s="11">
        <v>15</v>
      </c>
      <c r="F411" s="25">
        <v>0.96</v>
      </c>
    </row>
    <row r="412" spans="1:6" x14ac:dyDescent="0.3">
      <c r="A412" s="8" t="s">
        <v>182</v>
      </c>
      <c r="B412" s="8" t="s">
        <v>301</v>
      </c>
      <c r="C412" s="11">
        <f t="shared" si="57"/>
        <v>12.8</v>
      </c>
      <c r="D412" s="11">
        <v>0</v>
      </c>
      <c r="E412" s="11">
        <v>16</v>
      </c>
      <c r="F412" s="25">
        <v>0.8</v>
      </c>
    </row>
    <row r="413" spans="1:6" x14ac:dyDescent="0.3">
      <c r="A413" s="8" t="s">
        <v>182</v>
      </c>
      <c r="B413" s="8" t="s">
        <v>470</v>
      </c>
      <c r="C413" s="11">
        <f t="shared" si="57"/>
        <v>13</v>
      </c>
      <c r="D413" s="11">
        <v>0</v>
      </c>
      <c r="E413" s="11">
        <v>13</v>
      </c>
      <c r="F413" s="25">
        <v>1</v>
      </c>
    </row>
    <row r="414" spans="1:6" x14ac:dyDescent="0.3">
      <c r="A414" s="8" t="s">
        <v>182</v>
      </c>
      <c r="B414" s="8" t="s">
        <v>302</v>
      </c>
      <c r="C414" s="11">
        <f t="shared" si="57"/>
        <v>25.602</v>
      </c>
      <c r="D414" s="11">
        <v>0</v>
      </c>
      <c r="E414" s="11">
        <v>60</v>
      </c>
      <c r="F414" s="25">
        <v>0.42670000000000002</v>
      </c>
    </row>
    <row r="415" spans="1:6" x14ac:dyDescent="0.3">
      <c r="A415" s="8" t="s">
        <v>182</v>
      </c>
      <c r="B415" s="8" t="s">
        <v>288</v>
      </c>
      <c r="C415" s="11">
        <v>10</v>
      </c>
      <c r="D415" s="11">
        <v>0</v>
      </c>
      <c r="E415" s="11">
        <v>23</v>
      </c>
      <c r="F415" s="25">
        <f t="shared" ref="F415" si="59">(C415+D415)/E415</f>
        <v>0.43478260869565216</v>
      </c>
    </row>
    <row r="416" spans="1:6" x14ac:dyDescent="0.3">
      <c r="A416" s="6" t="s">
        <v>289</v>
      </c>
      <c r="B416" s="28"/>
      <c r="C416" s="7">
        <f>SUM(C417:C424)</f>
        <v>575.44000000000005</v>
      </c>
      <c r="D416" s="7">
        <f>SUM(D417:D424)</f>
        <v>0</v>
      </c>
      <c r="E416" s="7">
        <f>SUM(E417:E424)</f>
        <v>576</v>
      </c>
      <c r="F416" s="44">
        <f>SUM(Table1[[#This Row],[Free]:[Reduced]])/Table1[[#This Row],[Enrolled]]</f>
        <v>0.99902777777777785</v>
      </c>
    </row>
    <row r="417" spans="1:6" x14ac:dyDescent="0.3">
      <c r="A417" s="8" t="s">
        <v>183</v>
      </c>
      <c r="B417" s="8" t="s">
        <v>308</v>
      </c>
      <c r="C417" s="11">
        <f t="shared" ref="C417:C424" si="60">E417*F417</f>
        <v>29</v>
      </c>
      <c r="D417" s="11">
        <v>0</v>
      </c>
      <c r="E417" s="11">
        <v>29</v>
      </c>
      <c r="F417" s="25">
        <v>1</v>
      </c>
    </row>
    <row r="418" spans="1:6" x14ac:dyDescent="0.3">
      <c r="A418" s="8" t="s">
        <v>183</v>
      </c>
      <c r="B418" s="8" t="s">
        <v>309</v>
      </c>
      <c r="C418" s="11">
        <f t="shared" si="60"/>
        <v>131</v>
      </c>
      <c r="D418" s="11">
        <v>0</v>
      </c>
      <c r="E418" s="11">
        <v>131</v>
      </c>
      <c r="F418" s="25">
        <v>1</v>
      </c>
    </row>
    <row r="419" spans="1:6" x14ac:dyDescent="0.3">
      <c r="A419" s="8" t="s">
        <v>183</v>
      </c>
      <c r="B419" s="8" t="s">
        <v>310</v>
      </c>
      <c r="C419" s="11">
        <f t="shared" si="60"/>
        <v>12</v>
      </c>
      <c r="D419" s="11">
        <v>0</v>
      </c>
      <c r="E419" s="11">
        <v>12</v>
      </c>
      <c r="F419" s="25">
        <v>1</v>
      </c>
    </row>
    <row r="420" spans="1:6" x14ac:dyDescent="0.3">
      <c r="A420" s="8" t="s">
        <v>183</v>
      </c>
      <c r="B420" s="8" t="s">
        <v>311</v>
      </c>
      <c r="C420" s="11">
        <f t="shared" si="60"/>
        <v>54</v>
      </c>
      <c r="D420" s="11">
        <v>0</v>
      </c>
      <c r="E420" s="11">
        <v>54</v>
      </c>
      <c r="F420" s="25">
        <v>1</v>
      </c>
    </row>
    <row r="421" spans="1:6" x14ac:dyDescent="0.3">
      <c r="A421" s="8" t="s">
        <v>183</v>
      </c>
      <c r="B421" s="8" t="s">
        <v>312</v>
      </c>
      <c r="C421" s="11">
        <f t="shared" si="60"/>
        <v>116</v>
      </c>
      <c r="D421" s="11">
        <v>0</v>
      </c>
      <c r="E421" s="11">
        <v>116</v>
      </c>
      <c r="F421" s="25">
        <v>1</v>
      </c>
    </row>
    <row r="422" spans="1:6" x14ac:dyDescent="0.3">
      <c r="A422" s="8" t="s">
        <v>183</v>
      </c>
      <c r="B422" s="8" t="s">
        <v>313</v>
      </c>
      <c r="C422" s="11">
        <f t="shared" si="60"/>
        <v>202</v>
      </c>
      <c r="D422" s="11">
        <v>0</v>
      </c>
      <c r="E422" s="11">
        <v>202</v>
      </c>
      <c r="F422" s="25">
        <v>1</v>
      </c>
    </row>
    <row r="423" spans="1:6" x14ac:dyDescent="0.3">
      <c r="A423" s="8" t="s">
        <v>183</v>
      </c>
      <c r="B423" s="8" t="s">
        <v>314</v>
      </c>
      <c r="C423" s="11">
        <f t="shared" si="60"/>
        <v>18</v>
      </c>
      <c r="D423" s="11">
        <v>0</v>
      </c>
      <c r="E423" s="11">
        <v>18</v>
      </c>
      <c r="F423" s="25">
        <v>1</v>
      </c>
    </row>
    <row r="424" spans="1:6" x14ac:dyDescent="0.3">
      <c r="A424" s="8" t="s">
        <v>183</v>
      </c>
      <c r="B424" s="8" t="s">
        <v>315</v>
      </c>
      <c r="C424" s="11">
        <f t="shared" si="60"/>
        <v>13.44</v>
      </c>
      <c r="D424" s="11">
        <v>0</v>
      </c>
      <c r="E424" s="11">
        <v>14</v>
      </c>
      <c r="F424" s="25">
        <v>0.96</v>
      </c>
    </row>
    <row r="425" spans="1:6" x14ac:dyDescent="0.3">
      <c r="A425" s="6" t="s">
        <v>290</v>
      </c>
      <c r="B425" s="28"/>
      <c r="C425" s="7">
        <f>SUM(C426:C427)</f>
        <v>42</v>
      </c>
      <c r="D425" s="7">
        <f>SUM(D426:D427)</f>
        <v>25</v>
      </c>
      <c r="E425" s="7">
        <f>SUM(E426:E427)</f>
        <v>367</v>
      </c>
      <c r="F425" s="44">
        <f>SUM(Table1[[#This Row],[Free]:[Reduced]])/Table1[[#This Row],[Enrolled]]</f>
        <v>0.18256130790190736</v>
      </c>
    </row>
    <row r="426" spans="1:6" x14ac:dyDescent="0.3">
      <c r="A426" s="8" t="s">
        <v>184</v>
      </c>
      <c r="B426" s="8" t="s">
        <v>185</v>
      </c>
      <c r="C426" s="11">
        <v>25</v>
      </c>
      <c r="D426" s="11">
        <v>12</v>
      </c>
      <c r="E426" s="11">
        <v>194</v>
      </c>
      <c r="F426" s="25">
        <f t="shared" ref="F426:F431" si="61">(C426+D426)/E426</f>
        <v>0.19072164948453607</v>
      </c>
    </row>
    <row r="427" spans="1:6" x14ac:dyDescent="0.3">
      <c r="A427" s="8" t="s">
        <v>184</v>
      </c>
      <c r="B427" s="8" t="s">
        <v>186</v>
      </c>
      <c r="C427" s="11">
        <v>17</v>
      </c>
      <c r="D427" s="11">
        <v>13</v>
      </c>
      <c r="E427" s="11">
        <v>173</v>
      </c>
      <c r="F427" s="25">
        <f t="shared" si="61"/>
        <v>0.17341040462427745</v>
      </c>
    </row>
    <row r="428" spans="1:6" x14ac:dyDescent="0.3">
      <c r="A428" s="6" t="s">
        <v>291</v>
      </c>
      <c r="B428" s="28"/>
      <c r="C428" s="7">
        <f>SUM(C429:C431)</f>
        <v>186</v>
      </c>
      <c r="D428" s="7">
        <f>SUM(D429:D431)</f>
        <v>32</v>
      </c>
      <c r="E428" s="7">
        <f>SUM(E429:E431)</f>
        <v>626</v>
      </c>
      <c r="F428" s="44">
        <f>SUM(Table1[[#This Row],[Free]:[Reduced]])/Table1[[#This Row],[Enrolled]]</f>
        <v>0.34824281150159747</v>
      </c>
    </row>
    <row r="429" spans="1:6" x14ac:dyDescent="0.3">
      <c r="A429" s="8" t="s">
        <v>187</v>
      </c>
      <c r="B429" s="8" t="s">
        <v>196</v>
      </c>
      <c r="C429" s="11">
        <v>60</v>
      </c>
      <c r="D429" s="11">
        <v>6</v>
      </c>
      <c r="E429" s="11">
        <v>148</v>
      </c>
      <c r="F429" s="25">
        <f t="shared" si="61"/>
        <v>0.44594594594594594</v>
      </c>
    </row>
    <row r="430" spans="1:6" x14ac:dyDescent="0.3">
      <c r="A430" s="8" t="s">
        <v>187</v>
      </c>
      <c r="B430" s="8" t="s">
        <v>188</v>
      </c>
      <c r="C430" s="11">
        <v>82</v>
      </c>
      <c r="D430" s="11">
        <v>22</v>
      </c>
      <c r="E430" s="11">
        <v>314</v>
      </c>
      <c r="F430" s="25">
        <f t="shared" si="61"/>
        <v>0.33121019108280253</v>
      </c>
    </row>
    <row r="431" spans="1:6" x14ac:dyDescent="0.3">
      <c r="A431" s="8" t="s">
        <v>187</v>
      </c>
      <c r="B431" s="8" t="s">
        <v>189</v>
      </c>
      <c r="C431" s="11">
        <v>44</v>
      </c>
      <c r="D431" s="11">
        <v>4</v>
      </c>
      <c r="E431" s="11">
        <v>164</v>
      </c>
      <c r="F431" s="25">
        <f t="shared" si="61"/>
        <v>0.29268292682926828</v>
      </c>
    </row>
    <row r="432" spans="1:6" x14ac:dyDescent="0.3">
      <c r="A432" s="6" t="s">
        <v>292</v>
      </c>
      <c r="B432" s="28"/>
      <c r="C432" s="7">
        <f>SUM(C433:C438)</f>
        <v>154.01900000000001</v>
      </c>
      <c r="D432" s="7">
        <f>SUM(D433:D438)</f>
        <v>0</v>
      </c>
      <c r="E432" s="7">
        <f>SUM(E433:E438)</f>
        <v>181</v>
      </c>
      <c r="F432" s="44">
        <f>SUM(Table1[[#This Row],[Free]:[Reduced]])/Table1[[#This Row],[Enrolled]]</f>
        <v>0.85093370165745863</v>
      </c>
    </row>
    <row r="433" spans="1:6" x14ac:dyDescent="0.3">
      <c r="A433" s="8" t="s">
        <v>190</v>
      </c>
      <c r="B433" s="8" t="s">
        <v>471</v>
      </c>
      <c r="C433" s="11">
        <f t="shared" ref="C433:C452" si="62">E433*F433</f>
        <v>28</v>
      </c>
      <c r="D433" s="30">
        <v>0</v>
      </c>
      <c r="E433" s="30">
        <v>28</v>
      </c>
      <c r="F433" s="25">
        <v>1</v>
      </c>
    </row>
    <row r="434" spans="1:6" x14ac:dyDescent="0.3">
      <c r="A434" s="8" t="s">
        <v>190</v>
      </c>
      <c r="B434" s="8" t="s">
        <v>472</v>
      </c>
      <c r="C434" s="11">
        <f t="shared" si="62"/>
        <v>15.7454</v>
      </c>
      <c r="D434" s="30">
        <v>0</v>
      </c>
      <c r="E434" s="30">
        <v>17</v>
      </c>
      <c r="F434" s="25">
        <v>0.92620000000000002</v>
      </c>
    </row>
    <row r="435" spans="1:6" x14ac:dyDescent="0.3">
      <c r="A435" s="8" t="s">
        <v>190</v>
      </c>
      <c r="B435" s="8" t="s">
        <v>473</v>
      </c>
      <c r="C435" s="11">
        <f t="shared" si="62"/>
        <v>11</v>
      </c>
      <c r="D435" s="30">
        <v>0</v>
      </c>
      <c r="E435" s="30">
        <v>11</v>
      </c>
      <c r="F435" s="25">
        <v>1</v>
      </c>
    </row>
    <row r="436" spans="1:6" x14ac:dyDescent="0.3">
      <c r="A436" s="8" t="s">
        <v>190</v>
      </c>
      <c r="B436" s="8" t="s">
        <v>474</v>
      </c>
      <c r="C436" s="11">
        <f t="shared" si="62"/>
        <v>57.751999999999995</v>
      </c>
      <c r="D436" s="30">
        <v>0</v>
      </c>
      <c r="E436" s="30">
        <v>80</v>
      </c>
      <c r="F436" s="25">
        <v>0.72189999999999999</v>
      </c>
    </row>
    <row r="437" spans="1:6" x14ac:dyDescent="0.3">
      <c r="A437" s="8" t="s">
        <v>190</v>
      </c>
      <c r="B437" s="8" t="s">
        <v>475</v>
      </c>
      <c r="C437" s="11">
        <f t="shared" si="62"/>
        <v>28.721599999999999</v>
      </c>
      <c r="D437" s="30">
        <v>0</v>
      </c>
      <c r="E437" s="30">
        <v>29</v>
      </c>
      <c r="F437" s="25">
        <v>0.99039999999999995</v>
      </c>
    </row>
    <row r="438" spans="1:6" x14ac:dyDescent="0.3">
      <c r="A438" s="8" t="s">
        <v>190</v>
      </c>
      <c r="B438" s="8" t="s">
        <v>476</v>
      </c>
      <c r="C438" s="11">
        <f t="shared" si="62"/>
        <v>12.8</v>
      </c>
      <c r="D438" s="30">
        <v>0</v>
      </c>
      <c r="E438" s="30">
        <v>16</v>
      </c>
      <c r="F438" s="25">
        <v>0.8</v>
      </c>
    </row>
    <row r="439" spans="1:6" x14ac:dyDescent="0.3">
      <c r="A439" s="6" t="s">
        <v>293</v>
      </c>
      <c r="B439" s="28"/>
      <c r="C439" s="7">
        <f>SUM(C440:C448)</f>
        <v>326.04989999999998</v>
      </c>
      <c r="D439" s="7">
        <f>SUM(D440:D448)</f>
        <v>0</v>
      </c>
      <c r="E439" s="7">
        <f>SUM(E440:E448)</f>
        <v>361</v>
      </c>
      <c r="F439" s="44">
        <f>SUM(Table1[[#This Row],[Free]:[Reduced]])/Table1[[#This Row],[Enrolled]]</f>
        <v>0.90318531855955675</v>
      </c>
    </row>
    <row r="440" spans="1:6" x14ac:dyDescent="0.3">
      <c r="A440" s="8" t="s">
        <v>191</v>
      </c>
      <c r="B440" s="8" t="s">
        <v>477</v>
      </c>
      <c r="C440" s="11">
        <f t="shared" si="62"/>
        <v>35</v>
      </c>
      <c r="D440" s="11">
        <v>0</v>
      </c>
      <c r="E440" s="11">
        <v>35</v>
      </c>
      <c r="F440" s="25">
        <v>1</v>
      </c>
    </row>
    <row r="441" spans="1:6" x14ac:dyDescent="0.3">
      <c r="A441" s="8" t="s">
        <v>191</v>
      </c>
      <c r="B441" s="8" t="s">
        <v>478</v>
      </c>
      <c r="C441" s="11">
        <f t="shared" si="62"/>
        <v>49.459600000000002</v>
      </c>
      <c r="D441" s="11">
        <v>0</v>
      </c>
      <c r="E441" s="11">
        <v>53</v>
      </c>
      <c r="F441" s="25">
        <v>0.93320000000000003</v>
      </c>
    </row>
    <row r="442" spans="1:6" x14ac:dyDescent="0.3">
      <c r="A442" s="8" t="s">
        <v>191</v>
      </c>
      <c r="B442" s="22" t="s">
        <v>479</v>
      </c>
      <c r="C442" s="11">
        <f t="shared" si="62"/>
        <v>16.939800000000002</v>
      </c>
      <c r="D442" s="11">
        <v>0</v>
      </c>
      <c r="E442" s="11">
        <v>18</v>
      </c>
      <c r="F442" s="25">
        <v>0.94110000000000005</v>
      </c>
    </row>
    <row r="443" spans="1:6" x14ac:dyDescent="0.3">
      <c r="A443" s="8" t="s">
        <v>191</v>
      </c>
      <c r="B443" s="22" t="s">
        <v>480</v>
      </c>
      <c r="C443" s="11">
        <f t="shared" si="62"/>
        <v>73.368499999999997</v>
      </c>
      <c r="D443" s="11">
        <v>0</v>
      </c>
      <c r="E443" s="11">
        <v>95</v>
      </c>
      <c r="F443" s="25">
        <v>0.77229999999999999</v>
      </c>
    </row>
    <row r="444" spans="1:6" x14ac:dyDescent="0.3">
      <c r="A444" s="8" t="s">
        <v>191</v>
      </c>
      <c r="B444" s="22" t="s">
        <v>481</v>
      </c>
      <c r="C444" s="11">
        <f t="shared" si="62"/>
        <v>26.664000000000001</v>
      </c>
      <c r="D444" s="11">
        <v>0</v>
      </c>
      <c r="E444" s="11">
        <v>30</v>
      </c>
      <c r="F444" s="25">
        <v>0.88880000000000003</v>
      </c>
    </row>
    <row r="445" spans="1:6" x14ac:dyDescent="0.3">
      <c r="A445" s="8" t="s">
        <v>191</v>
      </c>
      <c r="B445" s="8" t="s">
        <v>482</v>
      </c>
      <c r="C445" s="11">
        <f t="shared" si="62"/>
        <v>26.178000000000001</v>
      </c>
      <c r="D445" s="11">
        <v>0</v>
      </c>
      <c r="E445" s="11">
        <v>30</v>
      </c>
      <c r="F445" s="25">
        <v>0.87260000000000004</v>
      </c>
    </row>
    <row r="446" spans="1:6" x14ac:dyDescent="0.3">
      <c r="A446" s="8" t="s">
        <v>191</v>
      </c>
      <c r="B446" s="8" t="s">
        <v>483</v>
      </c>
      <c r="C446" s="11">
        <f t="shared" si="62"/>
        <v>28.439999999999998</v>
      </c>
      <c r="D446" s="11">
        <v>0</v>
      </c>
      <c r="E446" s="11">
        <v>30</v>
      </c>
      <c r="F446" s="25">
        <v>0.94799999999999995</v>
      </c>
    </row>
    <row r="447" spans="1:6" x14ac:dyDescent="0.3">
      <c r="A447" s="8" t="s">
        <v>191</v>
      </c>
      <c r="B447" s="8" t="s">
        <v>484</v>
      </c>
      <c r="C447" s="11">
        <f t="shared" si="62"/>
        <v>53</v>
      </c>
      <c r="D447" s="11">
        <v>0</v>
      </c>
      <c r="E447" s="11">
        <v>53</v>
      </c>
      <c r="F447" s="25">
        <v>1</v>
      </c>
    </row>
    <row r="448" spans="1:6" x14ac:dyDescent="0.3">
      <c r="A448" s="8" t="s">
        <v>191</v>
      </c>
      <c r="B448" s="8" t="s">
        <v>485</v>
      </c>
      <c r="C448" s="11">
        <f t="shared" si="62"/>
        <v>17</v>
      </c>
      <c r="D448" s="11">
        <v>0</v>
      </c>
      <c r="E448" s="11">
        <v>17</v>
      </c>
      <c r="F448" s="25">
        <v>1</v>
      </c>
    </row>
    <row r="449" spans="1:6" x14ac:dyDescent="0.3">
      <c r="A449" s="6" t="s">
        <v>294</v>
      </c>
      <c r="B449" s="28"/>
      <c r="C449" s="7">
        <f>SUM(C450:C452)</f>
        <v>501</v>
      </c>
      <c r="D449" s="7">
        <f>SUM(D450:D452)</f>
        <v>0</v>
      </c>
      <c r="E449" s="7">
        <f>SUM(E450:E452)</f>
        <v>501</v>
      </c>
      <c r="F449" s="44">
        <f>SUM(Table1[[#This Row],[Free]:[Reduced]])/Table1[[#This Row],[Enrolled]]</f>
        <v>1</v>
      </c>
    </row>
    <row r="450" spans="1:6" x14ac:dyDescent="0.3">
      <c r="A450" s="8" t="s">
        <v>192</v>
      </c>
      <c r="B450" s="8" t="s">
        <v>486</v>
      </c>
      <c r="C450" s="11">
        <f t="shared" si="62"/>
        <v>220</v>
      </c>
      <c r="D450" s="11">
        <v>0</v>
      </c>
      <c r="E450" s="11">
        <v>220</v>
      </c>
      <c r="F450" s="25">
        <v>1</v>
      </c>
    </row>
    <row r="451" spans="1:6" x14ac:dyDescent="0.3">
      <c r="A451" s="8" t="s">
        <v>192</v>
      </c>
      <c r="B451" s="8" t="s">
        <v>487</v>
      </c>
      <c r="C451" s="11">
        <f t="shared" si="62"/>
        <v>140</v>
      </c>
      <c r="D451" s="11">
        <v>0</v>
      </c>
      <c r="E451" s="11">
        <v>140</v>
      </c>
      <c r="F451" s="25">
        <v>1</v>
      </c>
    </row>
    <row r="452" spans="1:6" ht="16.2" thickBot="1" x14ac:dyDescent="0.35">
      <c r="A452" s="8" t="s">
        <v>192</v>
      </c>
      <c r="B452" s="8" t="s">
        <v>488</v>
      </c>
      <c r="C452" s="11">
        <f t="shared" si="62"/>
        <v>141</v>
      </c>
      <c r="D452" s="35">
        <v>0</v>
      </c>
      <c r="E452" s="35">
        <v>141</v>
      </c>
      <c r="F452" s="25">
        <v>1</v>
      </c>
    </row>
    <row r="453" spans="1:6" x14ac:dyDescent="0.3">
      <c r="A453" s="24" t="s">
        <v>206</v>
      </c>
      <c r="F453" s="37"/>
    </row>
    <row r="454" spans="1:6" x14ac:dyDescent="0.3"/>
    <row r="455" spans="1:6" x14ac:dyDescent="0.3"/>
    <row r="456" spans="1:6" x14ac:dyDescent="0.3"/>
    <row r="457" spans="1:6" x14ac:dyDescent="0.3"/>
    <row r="458" spans="1:6" x14ac:dyDescent="0.3"/>
    <row r="459" spans="1:6" x14ac:dyDescent="0.3"/>
    <row r="460" spans="1:6" x14ac:dyDescent="0.3"/>
    <row r="461" spans="1:6" x14ac:dyDescent="0.3"/>
    <row r="462" spans="1:6" x14ac:dyDescent="0.3"/>
    <row r="463" spans="1:6" x14ac:dyDescent="0.3"/>
    <row r="464" spans="1:6" x14ac:dyDescent="0.3"/>
    <row r="465" x14ac:dyDescent="0.3"/>
    <row r="466" x14ac:dyDescent="0.3"/>
    <row r="467" x14ac:dyDescent="0.3"/>
    <row r="468" x14ac:dyDescent="0.3"/>
    <row r="469" x14ac:dyDescent="0.3"/>
    <row r="470" x14ac:dyDescent="0.3"/>
    <row r="471" x14ac:dyDescent="0.3"/>
    <row r="472" x14ac:dyDescent="0.3"/>
    <row r="473" x14ac:dyDescent="0.3"/>
    <row r="474" x14ac:dyDescent="0.3"/>
    <row r="475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</sheetData>
  <mergeCells count="1">
    <mergeCell ref="A1:F1"/>
  </mergeCells>
  <phoneticPr fontId="10" type="noConversion"/>
  <pageMargins left="0.7" right="0.7" top="0.75" bottom="0.75" header="0.3" footer="0.3"/>
  <pageSetup scale="6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Oct. 2022 Data</vt:lpstr>
    </vt:vector>
  </TitlesOfParts>
  <Company>Dept. of Education and Early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easeitz</dc:creator>
  <cp:lastModifiedBy>Soto, Debbie L (EED)</cp:lastModifiedBy>
  <cp:lastPrinted>2019-01-22T17:05:52Z</cp:lastPrinted>
  <dcterms:created xsi:type="dcterms:W3CDTF">2014-01-21T20:14:03Z</dcterms:created>
  <dcterms:modified xsi:type="dcterms:W3CDTF">2023-10-20T22:49:05Z</dcterms:modified>
</cp:coreProperties>
</file>